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360" yWindow="0" windowWidth="11295" windowHeight="9825" activeTab="6"/>
  </bookViews>
  <sheets>
    <sheet name="Титульный лист" sheetId="7" r:id="rId1"/>
    <sheet name="1 Сводные данные" sheetId="8" r:id="rId2"/>
    <sheet name="График " sheetId="4" r:id="rId3"/>
    <sheet name="2 План УП " sheetId="9" r:id="rId4"/>
    <sheet name="3 Кабинеты" sheetId="10" r:id="rId5"/>
    <sheet name="4 ПЗ" sheetId="11" r:id="rId6"/>
    <sheet name="Консультации" sheetId="12" r:id="rId7"/>
  </sheets>
  <definedNames>
    <definedName name="_xlnm.Print_Area" localSheetId="1">'1 Сводные данные'!$A$1:$I$39</definedName>
    <definedName name="_xlnm.Print_Area" localSheetId="3">'2 План УП '!$A$1:$P$102</definedName>
    <definedName name="_xlnm.Print_Area" localSheetId="4">'3 Кабинеты'!$A$1:$C$85</definedName>
    <definedName name="_xlnm.Print_Area" localSheetId="5">'4 ПЗ'!$A$1:$P$129</definedName>
    <definedName name="_xlnm.Print_Area" localSheetId="2">'График '!$A$1:$CB$55</definedName>
    <definedName name="_xlnm.Print_Area" localSheetId="6">Консультации!$A$1:$H$84</definedName>
    <definedName name="_xlnm.Print_Area" localSheetId="0">'Титульный лист'!$A$1:$BL$65</definedName>
  </definedNames>
  <calcPr calcId="145621"/>
</workbook>
</file>

<file path=xl/calcChain.xml><?xml version="1.0" encoding="utf-8"?>
<calcChain xmlns="http://schemas.openxmlformats.org/spreadsheetml/2006/main">
  <c r="N60" i="9" l="1"/>
  <c r="M29" i="9"/>
  <c r="L29" i="9"/>
  <c r="L38" i="9"/>
  <c r="M54" i="9"/>
  <c r="L54" i="9"/>
  <c r="J10" i="9"/>
  <c r="F21" i="9" l="1"/>
  <c r="D21" i="9"/>
  <c r="F20" i="9"/>
  <c r="D20" i="9"/>
  <c r="D17" i="9"/>
  <c r="D16" i="9"/>
  <c r="D15" i="9"/>
  <c r="F14" i="9"/>
  <c r="D14" i="9" s="1"/>
  <c r="F13" i="9"/>
  <c r="D13" i="9" s="1"/>
  <c r="D19" i="12" l="1"/>
  <c r="K74" i="9"/>
  <c r="J74" i="9"/>
  <c r="D28" i="9"/>
  <c r="H27" i="9"/>
  <c r="F27" i="9"/>
  <c r="E27" i="9"/>
  <c r="D27" i="9"/>
  <c r="D26" i="9"/>
  <c r="D25" i="9"/>
  <c r="D24" i="9"/>
  <c r="D23" i="9"/>
  <c r="D22" i="9" s="1"/>
  <c r="K22" i="9"/>
  <c r="J22" i="9"/>
  <c r="H22" i="9"/>
  <c r="G22" i="9"/>
  <c r="G9" i="9" s="1"/>
  <c r="F22" i="9"/>
  <c r="E22" i="9"/>
  <c r="K10" i="9"/>
  <c r="K9" i="9" s="1"/>
  <c r="J9" i="9"/>
  <c r="H10" i="9"/>
  <c r="H9" i="9" s="1"/>
  <c r="G10" i="9"/>
  <c r="E10" i="9"/>
  <c r="E9" i="9" s="1"/>
  <c r="F10" i="9" l="1"/>
  <c r="F9" i="9" s="1"/>
  <c r="D10" i="9"/>
  <c r="D9" i="9" s="1"/>
  <c r="E30" i="9"/>
  <c r="E39" i="9"/>
  <c r="E60" i="9"/>
  <c r="E55" i="9"/>
  <c r="D70" i="9" l="1"/>
  <c r="D66" i="9"/>
  <c r="D58" i="9"/>
  <c r="D57" i="9"/>
  <c r="D56" i="9"/>
  <c r="D37" i="9"/>
  <c r="D35" i="9"/>
  <c r="D34" i="9"/>
  <c r="D33" i="9"/>
  <c r="D32" i="9"/>
  <c r="D31" i="9"/>
  <c r="D30" i="9" l="1"/>
  <c r="H63" i="12"/>
  <c r="BP18" i="4" l="1"/>
  <c r="CB18" i="4" s="1"/>
  <c r="CA19" i="4"/>
  <c r="BZ19" i="4"/>
  <c r="BY19" i="4"/>
  <c r="BX19" i="4"/>
  <c r="BV19" i="4"/>
  <c r="BU19" i="4"/>
  <c r="BT19" i="4"/>
  <c r="BS19" i="4"/>
  <c r="BR19" i="4"/>
  <c r="BP17" i="4"/>
  <c r="CB17" i="4" s="1"/>
  <c r="BP16" i="4"/>
  <c r="CB16" i="4" s="1"/>
  <c r="CB19" i="4" l="1"/>
  <c r="BP19" i="4"/>
  <c r="H65" i="9" l="1"/>
  <c r="F65" i="9"/>
  <c r="E65" i="9"/>
  <c r="D65" i="9"/>
  <c r="H55" i="9"/>
  <c r="O60" i="9"/>
  <c r="F62" i="9"/>
  <c r="F61" i="9"/>
  <c r="D61" i="9" s="1"/>
  <c r="H69" i="9"/>
  <c r="H60" i="9"/>
  <c r="D50" i="9"/>
  <c r="D49" i="9"/>
  <c r="D48" i="9"/>
  <c r="D47" i="9"/>
  <c r="D46" i="9"/>
  <c r="D45" i="9"/>
  <c r="D44" i="9"/>
  <c r="D43" i="9"/>
  <c r="D42" i="9"/>
  <c r="D41" i="9"/>
  <c r="H30" i="9"/>
  <c r="O55" i="9"/>
  <c r="O65" i="9"/>
  <c r="O69" i="9"/>
  <c r="O39" i="9"/>
  <c r="O36" i="9"/>
  <c r="O30" i="9"/>
  <c r="M39" i="9"/>
  <c r="G50" i="9"/>
  <c r="G49" i="9"/>
  <c r="G48" i="9"/>
  <c r="F40" i="9"/>
  <c r="D40" i="9" s="1"/>
  <c r="O54" i="9" l="1"/>
  <c r="O38" i="9" s="1"/>
  <c r="O29" i="9" s="1"/>
  <c r="O73" i="9" s="1"/>
  <c r="F60" i="9"/>
  <c r="D62" i="9"/>
  <c r="D60" i="9" s="1"/>
  <c r="D39" i="9"/>
  <c r="F39" i="9"/>
  <c r="N39" i="9"/>
  <c r="N65" i="9"/>
  <c r="N30" i="9"/>
  <c r="F36" i="12"/>
  <c r="E36" i="12"/>
  <c r="F52" i="12"/>
  <c r="H39" i="9"/>
  <c r="D55" i="9"/>
  <c r="F55" i="9"/>
  <c r="M65" i="9"/>
  <c r="L39" i="9"/>
  <c r="G56" i="9"/>
  <c r="F69" i="9"/>
  <c r="D69" i="9"/>
  <c r="G36" i="12"/>
  <c r="G56" i="12"/>
  <c r="F61" i="12"/>
  <c r="G59" i="12"/>
  <c r="G52" i="12"/>
  <c r="E52" i="12"/>
  <c r="E51" i="12" s="1"/>
  <c r="G33" i="12"/>
  <c r="F33" i="12"/>
  <c r="E33" i="12"/>
  <c r="M69" i="9"/>
  <c r="L55" i="9"/>
  <c r="N54" i="9" l="1"/>
  <c r="N38" i="9" s="1"/>
  <c r="F51" i="12"/>
  <c r="G61" i="12"/>
  <c r="G51" i="12" s="1"/>
  <c r="G27" i="12"/>
  <c r="E27" i="12"/>
  <c r="F27" i="12"/>
  <c r="I5" i="8"/>
  <c r="H8" i="8"/>
  <c r="G8" i="8"/>
  <c r="F8" i="8"/>
  <c r="E8" i="8"/>
  <c r="D8" i="8"/>
  <c r="C8" i="8"/>
  <c r="B8" i="8"/>
  <c r="I6" i="8"/>
  <c r="I7" i="8"/>
  <c r="L30" i="9"/>
  <c r="G72" i="9"/>
  <c r="M30" i="9"/>
  <c r="L36" i="9"/>
  <c r="M36" i="9"/>
  <c r="N36" i="9"/>
  <c r="G65" i="9"/>
  <c r="H54" i="9"/>
  <c r="I65" i="9"/>
  <c r="I60" i="9"/>
  <c r="I55" i="9"/>
  <c r="G70" i="9"/>
  <c r="G69" i="9" s="1"/>
  <c r="G33" i="9"/>
  <c r="G34" i="9"/>
  <c r="G64" i="9"/>
  <c r="G63" i="9"/>
  <c r="G61" i="9"/>
  <c r="G60" i="9" s="1"/>
  <c r="G55" i="9"/>
  <c r="G47" i="9"/>
  <c r="G46" i="9"/>
  <c r="G45" i="9"/>
  <c r="G44" i="9"/>
  <c r="G43" i="9"/>
  <c r="G42" i="9"/>
  <c r="G40" i="9"/>
  <c r="G39" i="9" s="1"/>
  <c r="G37" i="9"/>
  <c r="H36" i="9"/>
  <c r="G35" i="9"/>
  <c r="G32" i="9"/>
  <c r="G31" i="9"/>
  <c r="G71" i="9"/>
  <c r="F30" i="9"/>
  <c r="G41" i="9"/>
  <c r="G30" i="9"/>
  <c r="G54" i="9"/>
  <c r="F36" i="9"/>
  <c r="E36" i="9"/>
  <c r="D36" i="9"/>
  <c r="N29" i="9" l="1"/>
  <c r="N73" i="9" s="1"/>
  <c r="H38" i="9"/>
  <c r="H29" i="9" s="1"/>
  <c r="I54" i="9"/>
  <c r="I38" i="9" s="1"/>
  <c r="I73" i="9" s="1"/>
  <c r="F54" i="9"/>
  <c r="F38" i="9" s="1"/>
  <c r="E35" i="12"/>
  <c r="E26" i="12" s="1"/>
  <c r="E63" i="12" s="1"/>
  <c r="C63" i="12"/>
  <c r="F35" i="12"/>
  <c r="F26" i="12" s="1"/>
  <c r="F63" i="12" s="1"/>
  <c r="D63" i="12"/>
  <c r="G35" i="12"/>
  <c r="G26" i="12" s="1"/>
  <c r="G63" i="12" s="1"/>
  <c r="I8" i="8"/>
  <c r="G38" i="9"/>
  <c r="G29" i="9" s="1"/>
  <c r="J78" i="9"/>
  <c r="E69" i="9"/>
  <c r="E54" i="9" s="1"/>
  <c r="M38" i="9"/>
  <c r="M73" i="9" s="1"/>
  <c r="K73" i="9"/>
  <c r="N74" i="9" l="1"/>
  <c r="K78" i="9"/>
  <c r="J73" i="9"/>
  <c r="L73" i="9"/>
  <c r="L74" i="9"/>
  <c r="M74" i="9"/>
  <c r="F29" i="9"/>
  <c r="H73" i="9"/>
  <c r="G73" i="9"/>
  <c r="E38" i="9" l="1"/>
  <c r="E29" i="9" s="1"/>
  <c r="D54" i="9"/>
  <c r="L78" i="9"/>
  <c r="N78" i="9"/>
  <c r="M78" i="9"/>
  <c r="F73" i="9"/>
  <c r="E73" i="9" l="1"/>
  <c r="D38" i="9"/>
  <c r="D29" i="9" s="1"/>
  <c r="D73" i="9" l="1"/>
</calcChain>
</file>

<file path=xl/sharedStrings.xml><?xml version="1.0" encoding="utf-8"?>
<sst xmlns="http://schemas.openxmlformats.org/spreadsheetml/2006/main" count="560" uniqueCount="340">
  <si>
    <t>сентябрь</t>
  </si>
  <si>
    <t>октябрь</t>
  </si>
  <si>
    <t>ноябрь</t>
  </si>
  <si>
    <t>декабрь</t>
  </si>
  <si>
    <t>январь</t>
  </si>
  <si>
    <t>февраль</t>
  </si>
  <si>
    <t>март</t>
  </si>
  <si>
    <t>апрель</t>
  </si>
  <si>
    <t>май</t>
  </si>
  <si>
    <t>июнь</t>
  </si>
  <si>
    <t>июль</t>
  </si>
  <si>
    <t>август</t>
  </si>
  <si>
    <t>КУРСЫ</t>
  </si>
  <si>
    <t>каникулы</t>
  </si>
  <si>
    <t>Всего недель</t>
  </si>
  <si>
    <t>13     19</t>
  </si>
  <si>
    <t>15      21</t>
  </si>
  <si>
    <t>22      28</t>
  </si>
  <si>
    <t>недель</t>
  </si>
  <si>
    <t>часов</t>
  </si>
  <si>
    <t>по спец</t>
  </si>
  <si>
    <t>преддип</t>
  </si>
  <si>
    <t>Теор. обучен.</t>
  </si>
  <si>
    <t>учебн.</t>
  </si>
  <si>
    <t>Произ. практика</t>
  </si>
  <si>
    <t>курс</t>
  </si>
  <si>
    <t>19     25</t>
  </si>
  <si>
    <t>16      22</t>
  </si>
  <si>
    <t>23      29</t>
  </si>
  <si>
    <t>20      26</t>
  </si>
  <si>
    <t>4        10</t>
  </si>
  <si>
    <t>11    17</t>
  </si>
  <si>
    <t>6         12</t>
  </si>
  <si>
    <t>Индекс</t>
  </si>
  <si>
    <t>Всего</t>
  </si>
  <si>
    <t>ОГСЭ.01</t>
  </si>
  <si>
    <t>ОГСЭ.03</t>
  </si>
  <si>
    <t>Иностранный язык</t>
  </si>
  <si>
    <t>Физическая культура</t>
  </si>
  <si>
    <t>ЕН.01</t>
  </si>
  <si>
    <t>Наименование</t>
  </si>
  <si>
    <t>ПП.01</t>
  </si>
  <si>
    <t>ПП.02</t>
  </si>
  <si>
    <t>ОГСЭ.00</t>
  </si>
  <si>
    <t>ЕН.00</t>
  </si>
  <si>
    <t>Менеджмент</t>
  </si>
  <si>
    <t>ОГСЭ.02</t>
  </si>
  <si>
    <t>пп</t>
  </si>
  <si>
    <t>Условные обозначения:</t>
  </si>
  <si>
    <t>-теоретическое обучение</t>
  </si>
  <si>
    <t>-практика по профилю специальности</t>
  </si>
  <si>
    <t>-промежуточная аттестация</t>
  </si>
  <si>
    <t>-каникулы</t>
  </si>
  <si>
    <t>-практика преддипломная</t>
  </si>
  <si>
    <t>стажиров</t>
  </si>
  <si>
    <t>Основы философии</t>
  </si>
  <si>
    <t>ОГСЭ.04</t>
  </si>
  <si>
    <t>ОГСЭ.05</t>
  </si>
  <si>
    <t>Математика</t>
  </si>
  <si>
    <t>Безопасность жизнедеятельности</t>
  </si>
  <si>
    <t>пс</t>
  </si>
  <si>
    <t>диплом. проект.</t>
  </si>
  <si>
    <t>18    24</t>
  </si>
  <si>
    <t>Экз.сессии, нед</t>
  </si>
  <si>
    <t>История</t>
  </si>
  <si>
    <t>П.00</t>
  </si>
  <si>
    <t>Профессиональный цикл</t>
  </si>
  <si>
    <t>ОП.00</t>
  </si>
  <si>
    <t>ОП.01</t>
  </si>
  <si>
    <t>ОП.02</t>
  </si>
  <si>
    <t>ОП.03</t>
  </si>
  <si>
    <t>ОП.04</t>
  </si>
  <si>
    <t>ОП.05</t>
  </si>
  <si>
    <t>ОП.06</t>
  </si>
  <si>
    <t>ОП.07</t>
  </si>
  <si>
    <t>ОП.08</t>
  </si>
  <si>
    <t>ОП.09</t>
  </si>
  <si>
    <t>ПМ.00</t>
  </si>
  <si>
    <t>Профессиональные модули</t>
  </si>
  <si>
    <t>ПМ.01</t>
  </si>
  <si>
    <t>ПМ.02</t>
  </si>
  <si>
    <t>ПМ.03</t>
  </si>
  <si>
    <t>Правовое обеспечение профессиональной деятельности</t>
  </si>
  <si>
    <t>ОП.10</t>
  </si>
  <si>
    <t>ПМ.04</t>
  </si>
  <si>
    <t>1. Сводные данные по бюджету времени (в неделях)</t>
  </si>
  <si>
    <t>Курсы</t>
  </si>
  <si>
    <t>Обучение по дисциплинам и междисциплинарным курсам</t>
  </si>
  <si>
    <t>Учебная практика</t>
  </si>
  <si>
    <t>Производственная практика</t>
  </si>
  <si>
    <t>Промежуточная аттестация</t>
  </si>
  <si>
    <t>Государственная итоговая аттестация</t>
  </si>
  <si>
    <t>Каникулы</t>
  </si>
  <si>
    <t>по профилю специальности</t>
  </si>
  <si>
    <t>преддипломная</t>
  </si>
  <si>
    <t>Наименование циклов,  дисциплин, профессиональных модулей, МДК, практик</t>
  </si>
  <si>
    <t>Формы промежуточной аттестации</t>
  </si>
  <si>
    <t xml:space="preserve">максимальная </t>
  </si>
  <si>
    <t>Обязательная аудиторная</t>
  </si>
  <si>
    <t>всего занятий</t>
  </si>
  <si>
    <t>1 курс</t>
  </si>
  <si>
    <t>2 курс</t>
  </si>
  <si>
    <t>занятий в подгруппах (лаб. и прак. занятий)</t>
  </si>
  <si>
    <t>курсовых работ (проектов)</t>
  </si>
  <si>
    <t>1 сем.</t>
  </si>
  <si>
    <t>2 сем.</t>
  </si>
  <si>
    <t>3 сем.</t>
  </si>
  <si>
    <t>4 сем.</t>
  </si>
  <si>
    <t>нед.</t>
  </si>
  <si>
    <t>нед</t>
  </si>
  <si>
    <t>9</t>
  </si>
  <si>
    <t>Общий гуманитарный и социально-экономический цикл</t>
  </si>
  <si>
    <t>Математический и общий естественнонаучный цикл</t>
  </si>
  <si>
    <t>Общепрофессиональный цикл</t>
  </si>
  <si>
    <t>ОП.11</t>
  </si>
  <si>
    <t>МДК.01.01</t>
  </si>
  <si>
    <t>Производственная практика (по профилю специальности)</t>
  </si>
  <si>
    <t>МДК.02.01</t>
  </si>
  <si>
    <t>МДК.03.01</t>
  </si>
  <si>
    <t>Недельная нагрузка, час</t>
  </si>
  <si>
    <t>ПДП</t>
  </si>
  <si>
    <t>Преддипломная практика</t>
  </si>
  <si>
    <t>ГИА</t>
  </si>
  <si>
    <t>дисциплин и МДК</t>
  </si>
  <si>
    <t>учебной практики</t>
  </si>
  <si>
    <t>1.Программа базовой подготовки</t>
  </si>
  <si>
    <t>экзаменов</t>
  </si>
  <si>
    <t>дифф. зачётов</t>
  </si>
  <si>
    <t>зачётов</t>
  </si>
  <si>
    <t>3. Перечень кабинетов, лабораторий, мастерских и других помещений</t>
  </si>
  <si>
    <t>№</t>
  </si>
  <si>
    <t>Кабинеты:</t>
  </si>
  <si>
    <t>иностранного языка;</t>
  </si>
  <si>
    <t>Лаборатории:</t>
  </si>
  <si>
    <t>Спортивный комплекс:</t>
  </si>
  <si>
    <t>открытый стадион широкого профиля с элементами полосы препятствий;</t>
  </si>
  <si>
    <t>стрелковый тир (в любой модификации, включая электронный) или место для стрельбы.</t>
  </si>
  <si>
    <t>Залы:</t>
  </si>
  <si>
    <t>актовый зал.</t>
  </si>
  <si>
    <t>УП.01</t>
  </si>
  <si>
    <t>МДК.04.01</t>
  </si>
  <si>
    <t>уч</t>
  </si>
  <si>
    <t>-выполнение ВКР</t>
  </si>
  <si>
    <t>- защита ВКР</t>
  </si>
  <si>
    <t>Защита ВКР</t>
  </si>
  <si>
    <t>Информационные технологии в профессиональной деятельности</t>
  </si>
  <si>
    <t>экономики организации;</t>
  </si>
  <si>
    <t>правового обеспечения профессиональной деятельности;</t>
  </si>
  <si>
    <t>информационных технологий в профессиональной деятельности;</t>
  </si>
  <si>
    <t xml:space="preserve">- учебная практика </t>
  </si>
  <si>
    <t>Учебная нагрузка обучающихся (час.)</t>
  </si>
  <si>
    <t>самостоятельная учебная работа</t>
  </si>
  <si>
    <t>Распределение обязательной (аудиторной) нагрузки по курсам и семестрам/триместрам (час. в семестр/триместр)</t>
  </si>
  <si>
    <t>лаб. и прак. Занятий</t>
  </si>
  <si>
    <t>производств. практики</t>
  </si>
  <si>
    <t>преддиплом. практики</t>
  </si>
  <si>
    <t>Обязательная и вариативная части циклов ОПОП</t>
  </si>
  <si>
    <t>4 нед.</t>
  </si>
  <si>
    <t>6 нед.</t>
  </si>
  <si>
    <t>практикоориентированность=</t>
  </si>
  <si>
    <t>Распределение  консультаций по курсам и семестрам/триместрам (час. в семестр/триместр)</t>
  </si>
  <si>
    <t xml:space="preserve">             Распределение часов консультаций</t>
  </si>
  <si>
    <t>О.00</t>
  </si>
  <si>
    <t>Общеобразовательный   цикл</t>
  </si>
  <si>
    <t>Основы безопасности жизнедеятельности</t>
  </si>
  <si>
    <t>Профильные учебные дисциплины</t>
  </si>
  <si>
    <t>2курс</t>
  </si>
  <si>
    <t>3 курс</t>
  </si>
  <si>
    <t xml:space="preserve">Обществознание </t>
  </si>
  <si>
    <t>География</t>
  </si>
  <si>
    <t>Естествознание</t>
  </si>
  <si>
    <t>Экономика</t>
  </si>
  <si>
    <t>Право</t>
  </si>
  <si>
    <t>Русский язык и культура речи</t>
  </si>
  <si>
    <t>20</t>
  </si>
  <si>
    <t>Маркетинг</t>
  </si>
  <si>
    <t>УП.02</t>
  </si>
  <si>
    <t>УП.03</t>
  </si>
  <si>
    <t>5 сем</t>
  </si>
  <si>
    <t>6 сем</t>
  </si>
  <si>
    <t>Общеобразовательный цикл</t>
  </si>
  <si>
    <t>Профильные  учебные дисциплины</t>
  </si>
  <si>
    <t>Информатика</t>
  </si>
  <si>
    <t>Сервисная деятельность</t>
  </si>
  <si>
    <t>Риски и страхование на автомобильном транспорте</t>
  </si>
  <si>
    <t>Стандартизация, метрология и подтверждение соответствия</t>
  </si>
  <si>
    <t>Предпринимательство в сфере сервиса</t>
  </si>
  <si>
    <t>Экономика отрасли</t>
  </si>
  <si>
    <t>Бронирование и продажа перевозок и услуг</t>
  </si>
  <si>
    <t>Технология бронирования перевозок и услуг</t>
  </si>
  <si>
    <t>МДК.01.02</t>
  </si>
  <si>
    <t>Тарифное регулирование</t>
  </si>
  <si>
    <t>МДК.01.03</t>
  </si>
  <si>
    <t>Технология взаиморасчетов</t>
  </si>
  <si>
    <t>Организация сервиса в пунктах отправления и прибытия транспорта</t>
  </si>
  <si>
    <t>Организация  и выполнение мероприятий по обеспечению безопасности на транспорте</t>
  </si>
  <si>
    <t>Организация безопасности на транспорте</t>
  </si>
  <si>
    <t>ПП.03</t>
  </si>
  <si>
    <t>УП.04</t>
  </si>
  <si>
    <t>Контроль технического состояния автотранспортных средств</t>
  </si>
  <si>
    <t>гуманитарных и социально-экономических дисциплин;</t>
  </si>
  <si>
    <t>стандартизации, метрологии и подтверждения соответствия</t>
  </si>
  <si>
    <t>организации управления деятельности служб сервиса на транспорте</t>
  </si>
  <si>
    <t xml:space="preserve">безопасности жизнедеятельности </t>
  </si>
  <si>
    <t>Мастерские</t>
  </si>
  <si>
    <t>Бронирования и продажи перевозок и услуг</t>
  </si>
  <si>
    <t>Организации сервиса на транспорте</t>
  </si>
  <si>
    <t>Полигоны</t>
  </si>
  <si>
    <t>Обеспечения безопасности на транспорте (по видам транспорта)</t>
  </si>
  <si>
    <t>спортивный зал</t>
  </si>
  <si>
    <t xml:space="preserve"> читальный зал с выходом в сеть Интернет;</t>
  </si>
  <si>
    <t>библиотека</t>
  </si>
  <si>
    <t>Информационные технологии в профессинальной деятельности</t>
  </si>
  <si>
    <t xml:space="preserve">Безопасность жизнедеятельности </t>
  </si>
  <si>
    <t>Организация и выполнение мероприятий по обеспечению безопасности на транспорте</t>
  </si>
  <si>
    <t>Выполнение работ по получению рабочей профессии 13078 "Контролер технического состояния автотранспортных средств"</t>
  </si>
  <si>
    <t>Психология делового общения</t>
  </si>
  <si>
    <t>МДК.02.02</t>
  </si>
  <si>
    <t>Психология  общения</t>
  </si>
  <si>
    <t>Э (К)</t>
  </si>
  <si>
    <t>Э (к)</t>
  </si>
  <si>
    <t>ОУД.00</t>
  </si>
  <si>
    <t>Общеобразовательные учебные дисциплины</t>
  </si>
  <si>
    <t>ОУД.01</t>
  </si>
  <si>
    <t>Русский язык  и литература</t>
  </si>
  <si>
    <t>.-/Э/-/-/-/-/-</t>
  </si>
  <si>
    <t>ОУД.02</t>
  </si>
  <si>
    <t xml:space="preserve"> -/дз/-/-/-/-/-</t>
  </si>
  <si>
    <t>2дз</t>
  </si>
  <si>
    <t>ОУД.03</t>
  </si>
  <si>
    <t>.-/дз/-/-/-/-/-</t>
  </si>
  <si>
    <t>ОУД.04</t>
  </si>
  <si>
    <t>ОУД.05</t>
  </si>
  <si>
    <t>ОУЛ.06</t>
  </si>
  <si>
    <t>ОУД.07</t>
  </si>
  <si>
    <t>ОУД.08</t>
  </si>
  <si>
    <t>ОУД.09</t>
  </si>
  <si>
    <t>Экология</t>
  </si>
  <si>
    <t>Математика: алгебра и начала математического анализа; геометрия</t>
  </si>
  <si>
    <t xml:space="preserve">Информатика </t>
  </si>
  <si>
    <t>Дополнительные учебные дисциплины</t>
  </si>
  <si>
    <t>Технология</t>
  </si>
  <si>
    <t>Обязательная и вариативная части циклов ППССЗ</t>
  </si>
  <si>
    <t>Выполнение работ по одной или несколькимпрофессиям рабочих, должностям служащих</t>
  </si>
  <si>
    <t>9      15</t>
  </si>
  <si>
    <t>25      31</t>
  </si>
  <si>
    <t>2        8</t>
  </si>
  <si>
    <t>ОУД.10</t>
  </si>
  <si>
    <t>ОУД.11</t>
  </si>
  <si>
    <t>ОУД.12</t>
  </si>
  <si>
    <t>ОУД.13</t>
  </si>
  <si>
    <t>ОУД.14</t>
  </si>
  <si>
    <t>ОДП.12</t>
  </si>
  <si>
    <t>ОДП.13</t>
  </si>
  <si>
    <t>Основы предпринимательсткой  деятельности, планирование карьеры и самозанятости</t>
  </si>
  <si>
    <t>4з</t>
  </si>
  <si>
    <t>3Э</t>
  </si>
  <si>
    <t>3З</t>
  </si>
  <si>
    <t>3з</t>
  </si>
  <si>
    <t>4Э</t>
  </si>
  <si>
    <t>4дз</t>
  </si>
  <si>
    <t>3дз</t>
  </si>
  <si>
    <t>2Э</t>
  </si>
  <si>
    <t>1.1. Выпускная квалификационная работа в форме дипломной работы</t>
  </si>
  <si>
    <t>-/2дз/2Э</t>
  </si>
  <si>
    <t>-/1дз/-</t>
  </si>
  <si>
    <t>.-/-/-/-/-/дз</t>
  </si>
  <si>
    <t>.-/-/-/з/-/-</t>
  </si>
  <si>
    <t>.-/-/-/Э/-/-</t>
  </si>
  <si>
    <t>.-/-/-/дз/-/-</t>
  </si>
  <si>
    <t>.-/-/дз/-/-/-</t>
  </si>
  <si>
    <t>.-/-/з/-/-/-</t>
  </si>
  <si>
    <t>3Эк</t>
  </si>
  <si>
    <t>4Эк</t>
  </si>
  <si>
    <t>2з/1дз/8Э</t>
  </si>
  <si>
    <t>-/12дз/2Э+4Эк</t>
  </si>
  <si>
    <t>2з/13дз/10Э+4Эк</t>
  </si>
  <si>
    <t>4з/1дз/-</t>
  </si>
  <si>
    <t>6з/14дз/11Э+4Эк</t>
  </si>
  <si>
    <t>6з/24дз/14+4Эк</t>
  </si>
  <si>
    <r>
      <t xml:space="preserve">Выполнение выпускной квалификационной работы с </t>
    </r>
    <r>
      <rPr>
        <b/>
        <sz val="8"/>
        <rFont val="Times New Roman"/>
        <family val="1"/>
        <charset val="204"/>
      </rPr>
      <t>18.05</t>
    </r>
    <r>
      <rPr>
        <sz val="8"/>
        <rFont val="Times New Roman"/>
        <family val="1"/>
        <charset val="204"/>
      </rPr>
      <t xml:space="preserve"> по </t>
    </r>
    <r>
      <rPr>
        <b/>
        <sz val="8"/>
        <rFont val="Times New Roman"/>
        <family val="1"/>
        <charset val="204"/>
      </rPr>
      <t>14.06</t>
    </r>
    <r>
      <rPr>
        <sz val="8"/>
        <rFont val="Times New Roman"/>
        <family val="1"/>
        <charset val="204"/>
      </rPr>
      <t xml:space="preserve"> (всего 4 нед.)</t>
    </r>
  </si>
  <si>
    <r>
      <t xml:space="preserve">Защита выпускной квалификационной работы с </t>
    </r>
    <r>
      <rPr>
        <b/>
        <sz val="8"/>
        <rFont val="Times New Roman"/>
        <family val="1"/>
        <charset val="204"/>
      </rPr>
      <t>15.06</t>
    </r>
    <r>
      <rPr>
        <sz val="8"/>
        <rFont val="Times New Roman"/>
        <family val="1"/>
        <charset val="204"/>
      </rPr>
      <t xml:space="preserve"> по</t>
    </r>
    <r>
      <rPr>
        <b/>
        <sz val="8"/>
        <rFont val="Times New Roman"/>
        <family val="1"/>
        <charset val="204"/>
      </rPr>
      <t xml:space="preserve"> 28.06</t>
    </r>
    <r>
      <rPr>
        <sz val="8"/>
        <rFont val="Times New Roman"/>
        <family val="1"/>
        <charset val="204"/>
      </rPr>
      <t xml:space="preserve"> (всего 2 нед.)</t>
    </r>
  </si>
  <si>
    <t>Организация деятельности сервисных предприятий в сфере транспорта</t>
  </si>
  <si>
    <t>29.09  - 05.10</t>
  </si>
  <si>
    <t>27.10 – 02.11</t>
  </si>
  <si>
    <t>29.12 – 04.01</t>
  </si>
  <si>
    <t>26.01      01.02</t>
  </si>
  <si>
    <t>23.02-     01.03</t>
  </si>
  <si>
    <t>30.03 - 05.04</t>
  </si>
  <si>
    <t>27.04    03.05</t>
  </si>
  <si>
    <t>29.06 - 05.07</t>
  </si>
  <si>
    <t>27.07      02.08</t>
  </si>
  <si>
    <t>1     7</t>
  </si>
  <si>
    <t>8      14</t>
  </si>
  <si>
    <t>3       9</t>
  </si>
  <si>
    <t>10      16</t>
  </si>
  <si>
    <t>17      23</t>
  </si>
  <si>
    <t>24      30</t>
  </si>
  <si>
    <t>5     11</t>
  </si>
  <si>
    <t>12      18</t>
  </si>
  <si>
    <t>2      8</t>
  </si>
  <si>
    <t>5 сем.</t>
  </si>
  <si>
    <t>6 сем.</t>
  </si>
  <si>
    <t>1дз</t>
  </si>
  <si>
    <t>*</t>
  </si>
  <si>
    <t>зачетная неделя</t>
  </si>
  <si>
    <t>з/7дз/1Э</t>
  </si>
  <si>
    <t>дз/-/-/-/-/-/-</t>
  </si>
  <si>
    <t xml:space="preserve"> з/дз/-/-/-/-/-</t>
  </si>
  <si>
    <t>.-/-/э/-/-/-</t>
  </si>
  <si>
    <t>.-/-/дз/-/-</t>
  </si>
  <si>
    <t>-/-/1дз</t>
  </si>
  <si>
    <t>.-/-/Экомп/-/-/-</t>
  </si>
  <si>
    <t>Консультации (4 часа на одного обучающегося)</t>
  </si>
  <si>
    <r>
      <t xml:space="preserve">             </t>
    </r>
    <r>
      <rPr>
        <b/>
        <sz val="12"/>
        <rFont val="Times New Roman"/>
        <family val="1"/>
        <charset val="204"/>
      </rPr>
      <t>3. План учебного процесса специальности 43.02.06" Сервис на транспорте" (по видам транспорта)</t>
    </r>
  </si>
  <si>
    <r>
      <t xml:space="preserve">Консультации </t>
    </r>
    <r>
      <rPr>
        <sz val="10"/>
        <rFont val="Arial Cyr"/>
        <family val="2"/>
        <charset val="204"/>
      </rPr>
      <t>( 4 часа на одного обучающегося)</t>
    </r>
  </si>
  <si>
    <t>Астрономия</t>
  </si>
  <si>
    <t xml:space="preserve"> дз/-/-/-/-/-/-</t>
  </si>
  <si>
    <t>1ДЗ</t>
  </si>
  <si>
    <t>ОУД.15</t>
  </si>
  <si>
    <t>ОДП.14</t>
  </si>
  <si>
    <t>-/-/-/з/-дз</t>
  </si>
  <si>
    <t>6дз</t>
  </si>
  <si>
    <t>з/з/з/з/-/дз</t>
  </si>
  <si>
    <t>.-/-/-/-/-/э</t>
  </si>
  <si>
    <t>6Э</t>
  </si>
  <si>
    <t>.-/-/-/-/-/з</t>
  </si>
  <si>
    <t>6з</t>
  </si>
  <si>
    <t>.-/-/-/-/-/Э</t>
  </si>
  <si>
    <t>.-/-/-/дз</t>
  </si>
  <si>
    <t>6Эк</t>
  </si>
  <si>
    <t>.-/-/-/-/-/дз/-</t>
  </si>
  <si>
    <t>.дз//-/-/-/-/-</t>
  </si>
  <si>
    <t>ОУД.16</t>
  </si>
  <si>
    <t>Литература</t>
  </si>
  <si>
    <t>-/Дз/-/-/-/-</t>
  </si>
  <si>
    <t>-/11дз/3Э</t>
  </si>
  <si>
    <t>ОДП.15</t>
  </si>
  <si>
    <t>ОДД.16</t>
  </si>
  <si>
    <t xml:space="preserve">Русский язык </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</si>
</sst>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0"/>
      <name val="Arial Cyr"/>
      <charset val="204"/>
    </font>
    <font>
      <b/>
      <sz val="7"/>
      <name val="Times New Roman"/>
      <family val="1"/>
    </font>
    <font>
      <b/>
      <sz val="10"/>
      <name val="Arial Cyr"/>
      <family val="2"/>
      <charset val="204"/>
    </font>
    <font>
      <sz val="10"/>
      <name val="Arial Cyr"/>
      <family val="2"/>
      <charset val="204"/>
    </font>
    <font>
      <sz val="8"/>
      <name val="Arial Cyr"/>
      <charset val="204"/>
    </font>
    <font>
      <sz val="7"/>
      <name val="Times New Roman"/>
      <family val="1"/>
    </font>
    <font>
      <b/>
      <sz val="8"/>
      <name val="Arial Cyr"/>
      <family val="2"/>
      <charset val="204"/>
    </font>
    <font>
      <sz val="8"/>
      <name val="Arial Cyr"/>
      <family val="2"/>
      <charset val="204"/>
    </font>
    <font>
      <sz val="7"/>
      <name val="Arial Cyr"/>
      <charset val="204"/>
    </font>
    <font>
      <sz val="7"/>
      <name val="Arial Cyr"/>
      <family val="2"/>
      <charset val="204"/>
    </font>
    <font>
      <b/>
      <sz val="7"/>
      <name val="Arial Cyr"/>
      <family val="2"/>
      <charset val="204"/>
    </font>
    <font>
      <sz val="9"/>
      <name val="Arial Cyr"/>
      <family val="2"/>
      <charset val="204"/>
    </font>
    <font>
      <b/>
      <sz val="8"/>
      <name val="Arial Cyr"/>
      <charset val="204"/>
    </font>
    <font>
      <sz val="7"/>
      <name val="Times New Roman"/>
      <family val="1"/>
      <charset val="204"/>
    </font>
    <font>
      <sz val="14"/>
      <name val="Arial Cyr"/>
      <charset val="204"/>
    </font>
    <font>
      <b/>
      <sz val="14"/>
      <name val="Arial Cyr"/>
      <charset val="204"/>
    </font>
    <font>
      <sz val="12"/>
      <name val="Arial Cyr"/>
      <charset val="204"/>
    </font>
    <font>
      <b/>
      <sz val="8"/>
      <name val="Times New Roman"/>
      <family val="1"/>
      <charset val="204"/>
    </font>
    <font>
      <sz val="8"/>
      <name val="Times New Roman"/>
      <family val="1"/>
      <charset val="204"/>
    </font>
    <font>
      <b/>
      <sz val="9"/>
      <name val="Times New Roman"/>
      <family val="1"/>
      <charset val="204"/>
    </font>
    <font>
      <sz val="8"/>
      <color rgb="FFFF0000"/>
      <name val="Arial Cyr"/>
      <family val="2"/>
      <charset val="204"/>
    </font>
    <font>
      <sz val="8"/>
      <color rgb="FF00B0F0"/>
      <name val="Arial Cyr"/>
      <family val="2"/>
      <charset val="204"/>
    </font>
    <font>
      <sz val="7"/>
      <color rgb="FFFF0000"/>
      <name val="Times New Roman"/>
      <family val="1"/>
    </font>
    <font>
      <sz val="7"/>
      <color theme="0"/>
      <name val="Times New Roman"/>
      <family val="1"/>
    </font>
    <font>
      <sz val="14"/>
      <name val="Times New Roman"/>
      <family val="1"/>
      <charset val="204"/>
    </font>
    <font>
      <sz val="11"/>
      <name val="Times New Roman"/>
      <family val="1"/>
      <charset val="204"/>
    </font>
    <font>
      <sz val="10"/>
      <name val="Times New Roman"/>
      <family val="1"/>
      <charset val="204"/>
    </font>
    <font>
      <sz val="9"/>
      <name val="Times New Roman"/>
      <family val="1"/>
      <charset val="204"/>
    </font>
    <font>
      <b/>
      <sz val="10"/>
      <name val="Times New Roman"/>
      <family val="1"/>
      <charset val="204"/>
    </font>
    <font>
      <b/>
      <sz val="7"/>
      <name val="Times New Roman"/>
      <family val="1"/>
      <charset val="204"/>
    </font>
    <font>
      <b/>
      <sz val="7.5"/>
      <name val="Times New Roman"/>
      <family val="1"/>
      <charset val="204"/>
    </font>
    <font>
      <b/>
      <sz val="14"/>
      <name val="Times New Roman"/>
      <family val="1"/>
      <charset val="204"/>
    </font>
    <font>
      <sz val="12"/>
      <name val="Times New Roman"/>
      <family val="1"/>
      <charset val="204"/>
    </font>
    <font>
      <b/>
      <sz val="12"/>
      <name val="Times New Roman"/>
      <family val="1"/>
      <charset val="204"/>
    </font>
    <font>
      <sz val="8"/>
      <color rgb="FFFF0000"/>
      <name val="Times New Roman"/>
      <family val="1"/>
      <charset val="204"/>
    </font>
  </fonts>
  <fills count="23">
    <fill>
      <patternFill patternType="none"/>
    </fill>
    <fill>
      <patternFill patternType="gray125"/>
    </fill>
    <fill>
      <patternFill patternType="solid">
        <fgColor indexed="10"/>
        <bgColor indexed="64"/>
      </patternFill>
    </fill>
    <fill>
      <patternFill patternType="solid">
        <fgColor indexed="14"/>
        <bgColor indexed="64"/>
      </patternFill>
    </fill>
    <fill>
      <patternFill patternType="solid">
        <fgColor indexed="13"/>
        <bgColor indexed="64"/>
      </patternFill>
    </fill>
    <fill>
      <patternFill patternType="solid">
        <fgColor indexed="60"/>
        <bgColor indexed="64"/>
      </patternFill>
    </fill>
    <fill>
      <patternFill patternType="solid">
        <fgColor indexed="9"/>
        <bgColor indexed="64"/>
      </patternFill>
    </fill>
    <fill>
      <patternFill patternType="solid">
        <fgColor indexed="40"/>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rgb="FFFFC000"/>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6" tint="0.39994506668294322"/>
        <bgColor indexed="64"/>
      </patternFill>
    </fill>
    <fill>
      <patternFill patternType="solid">
        <fgColor theme="6" tint="0.59996337778862885"/>
        <bgColor indexed="64"/>
      </patternFill>
    </fill>
    <fill>
      <patternFill patternType="solid">
        <fgColor theme="5" tint="0.39994506668294322"/>
        <bgColor indexed="64"/>
      </patternFill>
    </fill>
    <fill>
      <patternFill patternType="solid">
        <fgColor theme="7" tint="0.59996337778862885"/>
        <bgColor indexed="64"/>
      </patternFill>
    </fill>
    <fill>
      <patternFill patternType="solid">
        <fgColor theme="4"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447">
    <xf numFmtId="0" fontId="0" fillId="0" borderId="0" xfId="0"/>
    <xf numFmtId="0" fontId="4" fillId="0" borderId="0" xfId="0" applyFont="1"/>
    <xf numFmtId="0" fontId="5" fillId="0" borderId="1" xfId="0" applyFont="1" applyBorder="1" applyAlignment="1">
      <alignment horizontal="center" vertical="center" wrapText="1"/>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7" fillId="0" borderId="0" xfId="0" applyFont="1" applyBorder="1"/>
    <xf numFmtId="0" fontId="7" fillId="0" borderId="1" xfId="0" applyFont="1" applyBorder="1"/>
    <xf numFmtId="0" fontId="7" fillId="0" borderId="2" xfId="0" applyFont="1" applyBorder="1"/>
    <xf numFmtId="0" fontId="7" fillId="0" borderId="3" xfId="0" applyFont="1" applyBorder="1"/>
    <xf numFmtId="0" fontId="7" fillId="0" borderId="0" xfId="0" applyFont="1" applyBorder="1" applyAlignment="1">
      <alignment horizontal="right"/>
    </xf>
    <xf numFmtId="0" fontId="5" fillId="0" borderId="1" xfId="0" applyFont="1" applyBorder="1" applyAlignment="1">
      <alignment horizontal="left" vertical="center" wrapText="1"/>
    </xf>
    <xf numFmtId="0" fontId="7" fillId="0" borderId="0" xfId="0" applyFont="1"/>
    <xf numFmtId="0" fontId="9" fillId="0" borderId="1" xfId="0" applyFont="1" applyBorder="1" applyAlignment="1">
      <alignment horizontal="center"/>
    </xf>
    <xf numFmtId="49" fontId="9" fillId="0" borderId="1" xfId="0" applyNumberFormat="1" applyFont="1" applyBorder="1" applyAlignment="1">
      <alignment horizontal="center"/>
    </xf>
    <xf numFmtId="0" fontId="8" fillId="0" borderId="1" xfId="0" applyFont="1" applyBorder="1"/>
    <xf numFmtId="0" fontId="8" fillId="0" borderId="0" xfId="0" applyFont="1"/>
    <xf numFmtId="0" fontId="8" fillId="0" borderId="1" xfId="0" applyFont="1" applyBorder="1" applyAlignment="1">
      <alignment horizontal="center" vertical="center" textRotation="90" wrapText="1"/>
    </xf>
    <xf numFmtId="0" fontId="8" fillId="0" borderId="0" xfId="0" applyFont="1" applyAlignment="1">
      <alignment vertical="top"/>
    </xf>
    <xf numFmtId="0" fontId="9" fillId="0" borderId="0" xfId="0" applyFont="1"/>
    <xf numFmtId="0" fontId="9" fillId="0" borderId="0" xfId="0" applyFont="1" applyAlignment="1">
      <alignment vertical="top"/>
    </xf>
    <xf numFmtId="0" fontId="9" fillId="0" borderId="1" xfId="0" applyFont="1" applyBorder="1" applyAlignment="1">
      <alignment vertical="top"/>
    </xf>
    <xf numFmtId="49" fontId="9" fillId="0" borderId="0" xfId="0" applyNumberFormat="1" applyFont="1" applyAlignment="1">
      <alignment vertical="center"/>
    </xf>
    <xf numFmtId="0" fontId="0" fillId="0" borderId="0" xfId="0" applyAlignment="1">
      <alignment horizontal="left" vertical="center"/>
    </xf>
    <xf numFmtId="1" fontId="8" fillId="0" borderId="1" xfId="0" applyNumberFormat="1" applyFont="1" applyBorder="1" applyAlignment="1">
      <alignment horizontal="center" vertical="center"/>
    </xf>
    <xf numFmtId="0" fontId="8" fillId="2" borderId="1" xfId="0" applyFont="1" applyFill="1" applyBorder="1" applyAlignment="1">
      <alignment horizontal="center" vertical="center"/>
    </xf>
    <xf numFmtId="0" fontId="9" fillId="3"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9" fillId="5" borderId="1" xfId="0" applyFont="1" applyFill="1" applyBorder="1" applyAlignment="1">
      <alignment vertical="top" textRotation="255"/>
    </xf>
    <xf numFmtId="49" fontId="9" fillId="4" borderId="1" xfId="0" applyNumberFormat="1" applyFont="1" applyFill="1" applyBorder="1" applyAlignment="1">
      <alignment vertical="center"/>
    </xf>
    <xf numFmtId="0" fontId="9" fillId="4" borderId="1" xfId="0" applyFont="1" applyFill="1" applyBorder="1" applyAlignment="1">
      <alignment vertical="top"/>
    </xf>
    <xf numFmtId="0" fontId="6" fillId="0" borderId="1" xfId="0" applyFont="1" applyBorder="1" applyAlignment="1">
      <alignment horizontal="center"/>
    </xf>
    <xf numFmtId="49" fontId="9" fillId="4" borderId="9" xfId="0" applyNumberFormat="1" applyFont="1" applyFill="1" applyBorder="1" applyAlignment="1">
      <alignment vertical="center"/>
    </xf>
    <xf numFmtId="0" fontId="9" fillId="0" borderId="0" xfId="0" applyFont="1" applyFill="1" applyBorder="1" applyAlignment="1">
      <alignment vertical="center" textRotation="255"/>
    </xf>
    <xf numFmtId="1" fontId="5" fillId="0" borderId="1" xfId="0" applyNumberFormat="1" applyFont="1" applyBorder="1" applyAlignment="1">
      <alignment horizontal="center" vertical="center" wrapText="1"/>
    </xf>
    <xf numFmtId="0" fontId="14" fillId="0" borderId="0" xfId="0" applyFont="1" applyAlignment="1"/>
    <xf numFmtId="0" fontId="6" fillId="0" borderId="10" xfId="0" applyFont="1" applyBorder="1" applyAlignment="1">
      <alignment horizontal="center" vertical="center"/>
    </xf>
    <xf numFmtId="0" fontId="6" fillId="0" borderId="10" xfId="0" applyFont="1" applyBorder="1" applyAlignment="1">
      <alignment horizontal="center"/>
    </xf>
    <xf numFmtId="0" fontId="6" fillId="0" borderId="1" xfId="0" applyFont="1" applyFill="1" applyBorder="1" applyAlignment="1">
      <alignment horizontal="center" vertical="center"/>
    </xf>
    <xf numFmtId="0" fontId="20" fillId="0" borderId="0" xfId="0" applyFont="1" applyBorder="1"/>
    <xf numFmtId="0" fontId="0" fillId="0" borderId="0" xfId="0" applyAlignment="1">
      <alignment horizontal="right"/>
    </xf>
    <xf numFmtId="0" fontId="16" fillId="0" borderId="0" xfId="0" applyFont="1" applyAlignment="1">
      <alignment horizontal="center" vertical="center"/>
    </xf>
    <xf numFmtId="0" fontId="5" fillId="8" borderId="1" xfId="0" applyFont="1" applyFill="1" applyBorder="1" applyAlignment="1">
      <alignment horizontal="left" vertical="center" wrapText="1"/>
    </xf>
    <xf numFmtId="0" fontId="5" fillId="8" borderId="1" xfId="0" applyFont="1" applyFill="1" applyBorder="1" applyAlignment="1">
      <alignment horizontal="center" vertical="center" wrapText="1"/>
    </xf>
    <xf numFmtId="0" fontId="5" fillId="9" borderId="1" xfId="0" applyFont="1" applyFill="1" applyBorder="1" applyAlignment="1">
      <alignment horizontal="left" vertical="center" wrapText="1"/>
    </xf>
    <xf numFmtId="1" fontId="5" fillId="0" borderId="1" xfId="0" applyNumberFormat="1" applyFont="1" applyBorder="1" applyAlignment="1">
      <alignment horizontal="left" vertical="center" wrapText="1"/>
    </xf>
    <xf numFmtId="0" fontId="5" fillId="11" borderId="1" xfId="0" applyFont="1" applyFill="1" applyBorder="1" applyAlignment="1">
      <alignment horizontal="left" vertical="center" wrapText="1"/>
    </xf>
    <xf numFmtId="0" fontId="8" fillId="11" borderId="1" xfId="0" applyFont="1" applyFill="1" applyBorder="1" applyAlignment="1">
      <alignment horizontal="center" vertical="center"/>
    </xf>
    <xf numFmtId="0" fontId="0" fillId="8" borderId="0" xfId="0" applyFill="1"/>
    <xf numFmtId="0" fontId="5" fillId="9" borderId="1" xfId="0" applyFont="1" applyFill="1" applyBorder="1" applyAlignment="1">
      <alignment horizontal="center" vertical="center" wrapText="1"/>
    </xf>
    <xf numFmtId="1" fontId="8" fillId="0" borderId="0" xfId="0" applyNumberFormat="1" applyFont="1" applyAlignment="1">
      <alignment horizontal="center"/>
    </xf>
    <xf numFmtId="49" fontId="9" fillId="8" borderId="0" xfId="0" applyNumberFormat="1" applyFont="1" applyFill="1" applyAlignment="1">
      <alignment vertical="center"/>
    </xf>
    <xf numFmtId="0" fontId="8" fillId="8" borderId="0" xfId="0" applyFont="1" applyFill="1"/>
    <xf numFmtId="0" fontId="9" fillId="8" borderId="0" xfId="0" applyFont="1" applyFill="1" applyBorder="1" applyAlignment="1">
      <alignment horizontal="center" vertical="center"/>
    </xf>
    <xf numFmtId="49" fontId="9" fillId="8" borderId="0" xfId="0" applyNumberFormat="1" applyFont="1" applyFill="1" applyBorder="1" applyAlignment="1">
      <alignment vertical="center"/>
    </xf>
    <xf numFmtId="0" fontId="8" fillId="8" borderId="0" xfId="0" applyFont="1" applyFill="1" applyBorder="1"/>
    <xf numFmtId="49" fontId="9" fillId="8" borderId="0" xfId="0" applyNumberFormat="1" applyFont="1" applyFill="1" applyBorder="1" applyAlignment="1">
      <alignment horizontal="center" vertical="center"/>
    </xf>
    <xf numFmtId="0" fontId="13" fillId="9" borderId="1" xfId="0" applyFont="1" applyFill="1" applyBorder="1" applyAlignment="1">
      <alignment horizontal="center" vertical="center" wrapText="1"/>
    </xf>
    <xf numFmtId="0" fontId="21" fillId="0" borderId="0" xfId="0" applyFont="1" applyBorder="1"/>
    <xf numFmtId="1" fontId="7" fillId="0" borderId="0" xfId="0" applyNumberFormat="1" applyFont="1" applyBorder="1"/>
    <xf numFmtId="0" fontId="9" fillId="0" borderId="0" xfId="0" applyFont="1" applyBorder="1" applyAlignment="1">
      <alignment horizontal="center" vertical="center" wrapText="1"/>
    </xf>
    <xf numFmtId="0" fontId="0" fillId="0" borderId="0" xfId="0" applyFill="1" applyBorder="1" applyAlignment="1">
      <alignment horizontal="left"/>
    </xf>
    <xf numFmtId="0" fontId="9" fillId="0" borderId="10" xfId="0" applyFont="1" applyFill="1" applyBorder="1" applyAlignment="1">
      <alignment horizontal="center" vertical="center"/>
    </xf>
    <xf numFmtId="0" fontId="9" fillId="0" borderId="1" xfId="0" applyFont="1" applyFill="1" applyBorder="1" applyAlignment="1">
      <alignment horizontal="center" vertical="center"/>
    </xf>
    <xf numFmtId="0" fontId="6" fillId="0" borderId="10" xfId="0" applyFont="1" applyFill="1" applyBorder="1" applyAlignment="1">
      <alignment horizontal="center" vertical="center"/>
    </xf>
    <xf numFmtId="0" fontId="9" fillId="0" borderId="10" xfId="0" applyFont="1" applyFill="1" applyBorder="1" applyAlignment="1">
      <alignment horizontal="center"/>
    </xf>
    <xf numFmtId="0" fontId="9" fillId="0" borderId="1" xfId="0" applyFont="1" applyFill="1" applyBorder="1" applyAlignment="1">
      <alignment horizontal="center"/>
    </xf>
    <xf numFmtId="0" fontId="6" fillId="14" borderId="1" xfId="0" applyFont="1" applyFill="1" applyBorder="1" applyAlignment="1">
      <alignment horizontal="center" vertical="center"/>
    </xf>
    <xf numFmtId="0" fontId="6" fillId="14" borderId="10" xfId="0" applyFont="1" applyFill="1" applyBorder="1" applyAlignment="1">
      <alignment horizontal="center" vertical="center"/>
    </xf>
    <xf numFmtId="49" fontId="2" fillId="14" borderId="1" xfId="0" applyNumberFormat="1" applyFont="1" applyFill="1" applyBorder="1" applyAlignment="1">
      <alignment horizontal="center" vertical="center"/>
    </xf>
    <xf numFmtId="49" fontId="6" fillId="14" borderId="1" xfId="0" applyNumberFormat="1" applyFont="1" applyFill="1" applyBorder="1" applyAlignment="1">
      <alignment horizontal="center" vertical="center"/>
    </xf>
    <xf numFmtId="0" fontId="6" fillId="16" borderId="13" xfId="0" applyFont="1" applyFill="1" applyBorder="1" applyAlignment="1">
      <alignment horizontal="center" vertical="center"/>
    </xf>
    <xf numFmtId="0" fontId="4" fillId="0" borderId="0" xfId="0" applyFont="1" applyBorder="1" applyAlignment="1">
      <alignment vertical="center" wrapText="1"/>
    </xf>
    <xf numFmtId="0" fontId="6" fillId="8" borderId="10" xfId="0" applyFont="1" applyFill="1" applyBorder="1" applyAlignment="1">
      <alignment horizontal="center"/>
    </xf>
    <xf numFmtId="0" fontId="3" fillId="8" borderId="10" xfId="0" applyFont="1" applyFill="1" applyBorder="1" applyAlignment="1">
      <alignment horizontal="center" vertical="center"/>
    </xf>
    <xf numFmtId="0" fontId="3" fillId="0" borderId="1" xfId="0" applyFont="1" applyFill="1" applyBorder="1" applyAlignment="1">
      <alignment horizontal="center" vertical="center"/>
    </xf>
    <xf numFmtId="0" fontId="3" fillId="8" borderId="12" xfId="0" applyFont="1" applyFill="1" applyBorder="1" applyAlignment="1">
      <alignment horizontal="center" vertical="center"/>
    </xf>
    <xf numFmtId="0" fontId="2" fillId="14" borderId="1" xfId="0" applyFont="1" applyFill="1" applyBorder="1" applyAlignment="1">
      <alignment horizontal="left"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xf>
    <xf numFmtId="0" fontId="3" fillId="0" borderId="3" xfId="0" applyFont="1" applyBorder="1" applyAlignment="1">
      <alignment horizontal="left" vertical="center" wrapText="1"/>
    </xf>
    <xf numFmtId="0" fontId="2" fillId="13" borderId="1" xfId="0" applyFont="1" applyFill="1" applyBorder="1" applyAlignment="1">
      <alignment horizontal="left" vertical="center"/>
    </xf>
    <xf numFmtId="0" fontId="2" fillId="14" borderId="1" xfId="0" applyFont="1" applyFill="1" applyBorder="1" applyAlignment="1">
      <alignment horizontal="left" vertical="center" wrapText="1"/>
    </xf>
    <xf numFmtId="0" fontId="3" fillId="6" borderId="3" xfId="0" applyFont="1" applyFill="1" applyBorder="1" applyAlignment="1">
      <alignment horizontal="left" vertical="center"/>
    </xf>
    <xf numFmtId="0" fontId="6" fillId="0" borderId="5" xfId="0" applyFont="1" applyBorder="1" applyAlignment="1">
      <alignment horizontal="center"/>
    </xf>
    <xf numFmtId="0" fontId="6" fillId="0" borderId="6" xfId="0" applyFont="1" applyBorder="1" applyAlignment="1">
      <alignment horizontal="center"/>
    </xf>
    <xf numFmtId="0" fontId="17" fillId="16" borderId="1" xfId="0" applyFont="1" applyFill="1" applyBorder="1" applyAlignment="1">
      <alignment horizontal="left"/>
    </xf>
    <xf numFmtId="0" fontId="17" fillId="16" borderId="2" xfId="0" applyFont="1" applyFill="1" applyBorder="1" applyAlignment="1">
      <alignment horizontal="left"/>
    </xf>
    <xf numFmtId="49" fontId="17" fillId="16" borderId="1" xfId="0" applyNumberFormat="1" applyFont="1" applyFill="1" applyBorder="1" applyAlignment="1">
      <alignment horizontal="center" vertical="center"/>
    </xf>
    <xf numFmtId="0" fontId="17" fillId="16" borderId="10" xfId="0" applyFont="1" applyFill="1" applyBorder="1" applyAlignment="1">
      <alignment horizontal="center" vertical="center"/>
    </xf>
    <xf numFmtId="0" fontId="17" fillId="16" borderId="1" xfId="0" applyFont="1" applyFill="1" applyBorder="1" applyAlignment="1">
      <alignment horizontal="center"/>
    </xf>
    <xf numFmtId="0" fontId="18" fillId="14" borderId="10" xfId="0" applyFont="1" applyFill="1" applyBorder="1" applyAlignment="1">
      <alignment horizontal="center" vertical="center"/>
    </xf>
    <xf numFmtId="0" fontId="18" fillId="14" borderId="1" xfId="0" applyFont="1" applyFill="1" applyBorder="1" applyAlignment="1">
      <alignment horizontal="center" vertical="center"/>
    </xf>
    <xf numFmtId="0" fontId="17" fillId="14" borderId="2" xfId="0" applyFont="1" applyFill="1" applyBorder="1" applyAlignment="1">
      <alignment horizontal="left"/>
    </xf>
    <xf numFmtId="49" fontId="17" fillId="14" borderId="1" xfId="0" applyNumberFormat="1" applyFont="1" applyFill="1" applyBorder="1" applyAlignment="1">
      <alignment horizontal="center" vertical="center"/>
    </xf>
    <xf numFmtId="1" fontId="17" fillId="14" borderId="1" xfId="0" applyNumberFormat="1" applyFont="1" applyFill="1" applyBorder="1" applyAlignment="1">
      <alignment horizontal="center"/>
    </xf>
    <xf numFmtId="0" fontId="17" fillId="14" borderId="1" xfId="0" applyFont="1" applyFill="1" applyBorder="1" applyAlignment="1">
      <alignment horizontal="center"/>
    </xf>
    <xf numFmtId="0" fontId="17" fillId="14" borderId="10" xfId="0" applyFont="1" applyFill="1" applyBorder="1" applyAlignment="1">
      <alignment horizontal="center" vertical="center"/>
    </xf>
    <xf numFmtId="0" fontId="18" fillId="0" borderId="1" xfId="0" applyFont="1" applyFill="1" applyBorder="1" applyAlignment="1">
      <alignment horizontal="left"/>
    </xf>
    <xf numFmtId="0" fontId="18" fillId="0" borderId="10" xfId="0" applyFont="1" applyFill="1" applyBorder="1" applyAlignment="1">
      <alignment horizontal="center" vertical="center"/>
    </xf>
    <xf numFmtId="49" fontId="19" fillId="14" borderId="1" xfId="0" applyNumberFormat="1" applyFont="1" applyFill="1" applyBorder="1" applyAlignment="1">
      <alignment horizontal="center" vertical="center"/>
    </xf>
    <xf numFmtId="1" fontId="17" fillId="14" borderId="1" xfId="0" applyNumberFormat="1" applyFont="1" applyFill="1" applyBorder="1" applyAlignment="1">
      <alignment horizontal="center" vertical="center"/>
    </xf>
    <xf numFmtId="0" fontId="9" fillId="0" borderId="0" xfId="0" applyFont="1" applyBorder="1" applyAlignment="1">
      <alignment vertical="center" wrapText="1"/>
    </xf>
    <xf numFmtId="0" fontId="0" fillId="0" borderId="0" xfId="0" applyBorder="1"/>
    <xf numFmtId="49" fontId="6" fillId="16" borderId="13" xfId="0" applyNumberFormat="1" applyFont="1" applyFill="1" applyBorder="1" applyAlignment="1">
      <alignment horizontal="center" vertical="center"/>
    </xf>
    <xf numFmtId="0" fontId="22" fillId="8" borderId="1" xfId="0" applyFont="1" applyFill="1" applyBorder="1" applyAlignment="1">
      <alignment horizontal="left" vertical="center" wrapText="1"/>
    </xf>
    <xf numFmtId="0" fontId="23" fillId="0" borderId="9" xfId="0" applyFont="1" applyFill="1" applyBorder="1" applyAlignment="1">
      <alignment horizontal="center" vertical="center" wrapText="1"/>
    </xf>
    <xf numFmtId="0" fontId="6" fillId="8" borderId="1" xfId="0" applyFont="1" applyFill="1" applyBorder="1" applyAlignment="1">
      <alignment horizontal="center"/>
    </xf>
    <xf numFmtId="0" fontId="6" fillId="18" borderId="1" xfId="0" applyFont="1" applyFill="1" applyBorder="1" applyAlignment="1">
      <alignment horizontal="center"/>
    </xf>
    <xf numFmtId="0" fontId="6" fillId="14" borderId="1" xfId="0" applyFont="1" applyFill="1" applyBorder="1" applyAlignment="1">
      <alignment horizontal="center"/>
    </xf>
    <xf numFmtId="0" fontId="2" fillId="14" borderId="10" xfId="0" applyFont="1" applyFill="1" applyBorder="1" applyAlignment="1">
      <alignment horizontal="center" vertical="center"/>
    </xf>
    <xf numFmtId="0" fontId="2" fillId="20" borderId="1" xfId="0" applyFont="1" applyFill="1" applyBorder="1" applyAlignment="1">
      <alignment horizontal="left" vertical="center" wrapText="1"/>
    </xf>
    <xf numFmtId="0" fontId="2" fillId="20" borderId="10" xfId="0" applyFont="1" applyFill="1" applyBorder="1" applyAlignment="1">
      <alignment horizontal="center" vertical="center"/>
    </xf>
    <xf numFmtId="0" fontId="3" fillId="14" borderId="1" xfId="0" applyFont="1" applyFill="1" applyBorder="1" applyAlignment="1">
      <alignment horizontal="center" vertical="center"/>
    </xf>
    <xf numFmtId="0" fontId="2" fillId="21" borderId="1" xfId="0" applyFont="1" applyFill="1" applyBorder="1" applyAlignment="1">
      <alignment horizontal="left" vertical="center"/>
    </xf>
    <xf numFmtId="0" fontId="2" fillId="21" borderId="1" xfId="0" applyFont="1" applyFill="1" applyBorder="1" applyAlignment="1">
      <alignment horizontal="left" vertical="center" wrapText="1"/>
    </xf>
    <xf numFmtId="0" fontId="3" fillId="21" borderId="10" xfId="0" applyFont="1" applyFill="1" applyBorder="1" applyAlignment="1">
      <alignment horizontal="center" vertical="center"/>
    </xf>
    <xf numFmtId="0" fontId="2" fillId="21" borderId="1" xfId="0" applyFont="1" applyFill="1" applyBorder="1" applyAlignment="1">
      <alignment horizontal="center" vertical="center"/>
    </xf>
    <xf numFmtId="0" fontId="3" fillId="21" borderId="1" xfId="0" applyFont="1" applyFill="1" applyBorder="1" applyAlignment="1">
      <alignment horizontal="center" vertical="center"/>
    </xf>
    <xf numFmtId="0" fontId="2" fillId="21" borderId="2" xfId="0" applyFont="1" applyFill="1" applyBorder="1" applyAlignment="1">
      <alignment horizontal="left" vertical="center" wrapText="1"/>
    </xf>
    <xf numFmtId="0" fontId="3" fillId="21" borderId="12"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5" xfId="0" applyFont="1" applyFill="1" applyBorder="1" applyAlignment="1">
      <alignment horizontal="center" vertical="center"/>
    </xf>
    <xf numFmtId="0" fontId="2" fillId="10" borderId="1" xfId="0" applyFont="1" applyFill="1" applyBorder="1" applyAlignment="1">
      <alignment horizontal="center" vertical="center"/>
    </xf>
    <xf numFmtId="0" fontId="2" fillId="19" borderId="13" xfId="0" applyFont="1" applyFill="1" applyBorder="1" applyAlignment="1">
      <alignment horizontal="center" vertical="center"/>
    </xf>
    <xf numFmtId="0" fontId="3" fillId="19" borderId="1" xfId="0" applyFont="1" applyFill="1" applyBorder="1" applyAlignment="1">
      <alignment horizontal="center" vertical="center"/>
    </xf>
    <xf numFmtId="0" fontId="3" fillId="0" borderId="1" xfId="0" applyFont="1" applyBorder="1" applyAlignment="1">
      <alignment horizontal="center" vertical="center"/>
    </xf>
    <xf numFmtId="0" fontId="3" fillId="20" borderId="1" xfId="0" applyFont="1" applyFill="1" applyBorder="1" applyAlignment="1">
      <alignment horizontal="center" vertical="center"/>
    </xf>
    <xf numFmtId="0" fontId="2" fillId="10" borderId="1" xfId="0" applyFont="1" applyFill="1" applyBorder="1" applyAlignment="1">
      <alignment horizontal="center" vertical="center" wrapText="1"/>
    </xf>
    <xf numFmtId="0" fontId="12" fillId="0" borderId="1" xfId="0" applyFont="1" applyBorder="1" applyAlignment="1">
      <alignment horizontal="center" vertical="center"/>
    </xf>
    <xf numFmtId="0" fontId="5" fillId="0" borderId="10" xfId="0" applyFont="1" applyFill="1" applyBorder="1" applyAlignment="1">
      <alignment horizontal="center" vertical="center" wrapText="1"/>
    </xf>
    <xf numFmtId="0" fontId="11" fillId="0" borderId="1" xfId="0" applyFont="1" applyBorder="1" applyAlignment="1">
      <alignment horizontal="left" vertical="center"/>
    </xf>
    <xf numFmtId="0" fontId="11" fillId="18" borderId="3" xfId="0" applyFont="1" applyFill="1" applyBorder="1" applyAlignment="1">
      <alignment horizontal="center" vertical="center"/>
    </xf>
    <xf numFmtId="0" fontId="3" fillId="18" borderId="3" xfId="0" applyFont="1" applyFill="1" applyBorder="1"/>
    <xf numFmtId="0" fontId="6" fillId="18" borderId="1" xfId="0" applyFont="1" applyFill="1" applyBorder="1" applyAlignment="1">
      <alignment horizontal="center" vertical="center"/>
    </xf>
    <xf numFmtId="0" fontId="6" fillId="18" borderId="1" xfId="0" applyFont="1" applyFill="1" applyBorder="1"/>
    <xf numFmtId="0" fontId="6" fillId="14" borderId="1" xfId="0" applyFont="1" applyFill="1" applyBorder="1"/>
    <xf numFmtId="0" fontId="3" fillId="0" borderId="1" xfId="0" applyFont="1" applyBorder="1" applyAlignment="1">
      <alignment horizontal="center"/>
    </xf>
    <xf numFmtId="0" fontId="6" fillId="0" borderId="1" xfId="0" applyFont="1" applyBorder="1"/>
    <xf numFmtId="0" fontId="3" fillId="14" borderId="1" xfId="0" applyFont="1" applyFill="1" applyBorder="1" applyAlignment="1">
      <alignment horizontal="center"/>
    </xf>
    <xf numFmtId="0" fontId="2" fillId="14" borderId="2" xfId="0" applyFont="1" applyFill="1" applyBorder="1" applyAlignment="1">
      <alignment horizontal="left" vertical="center" wrapText="1"/>
    </xf>
    <xf numFmtId="0" fontId="2" fillId="14" borderId="1" xfId="0" applyFont="1" applyFill="1" applyBorder="1" applyAlignment="1">
      <alignment horizontal="center" vertical="center"/>
    </xf>
    <xf numFmtId="0" fontId="3" fillId="0" borderId="2" xfId="0" applyFont="1" applyBorder="1" applyAlignment="1">
      <alignment horizontal="left" vertical="center"/>
    </xf>
    <xf numFmtId="0" fontId="3" fillId="0" borderId="4" xfId="0" applyFont="1" applyBorder="1" applyAlignment="1">
      <alignment horizontal="left" vertical="center" wrapText="1"/>
    </xf>
    <xf numFmtId="0" fontId="2" fillId="0" borderId="1" xfId="0" applyFont="1" applyBorder="1" applyAlignment="1">
      <alignment horizontal="center" vertical="center"/>
    </xf>
    <xf numFmtId="0" fontId="2" fillId="14" borderId="2" xfId="0" applyFont="1" applyFill="1" applyBorder="1" applyAlignment="1">
      <alignment horizontal="left" vertical="center"/>
    </xf>
    <xf numFmtId="0" fontId="3" fillId="0" borderId="1" xfId="0" applyFont="1" applyFill="1" applyBorder="1" applyAlignment="1">
      <alignment horizontal="left" vertical="center" wrapText="1"/>
    </xf>
    <xf numFmtId="0" fontId="2" fillId="17" borderId="1" xfId="0" applyFont="1" applyFill="1" applyBorder="1" applyAlignment="1">
      <alignment horizontal="left" vertical="center" wrapText="1"/>
    </xf>
    <xf numFmtId="0" fontId="5" fillId="10" borderId="1" xfId="0" applyFont="1" applyFill="1" applyBorder="1" applyAlignment="1">
      <alignment horizontal="center" vertical="center" wrapText="1"/>
    </xf>
    <xf numFmtId="0" fontId="24" fillId="0" borderId="0" xfId="0" applyFont="1"/>
    <xf numFmtId="0" fontId="6" fillId="14" borderId="1" xfId="0" applyFont="1" applyFill="1" applyBorder="1" applyAlignment="1">
      <alignment horizontal="left"/>
    </xf>
    <xf numFmtId="0" fontId="6" fillId="14" borderId="2" xfId="0" applyFont="1" applyFill="1" applyBorder="1" applyAlignment="1">
      <alignment horizontal="left"/>
    </xf>
    <xf numFmtId="0" fontId="25" fillId="0" borderId="2" xfId="0" applyFont="1" applyFill="1" applyBorder="1" applyAlignment="1">
      <alignment horizontal="left"/>
    </xf>
    <xf numFmtId="1" fontId="18" fillId="0" borderId="1" xfId="0" applyNumberFormat="1" applyFont="1" applyFill="1" applyBorder="1" applyAlignment="1">
      <alignment horizontal="center" vertical="center"/>
    </xf>
    <xf numFmtId="0" fontId="18" fillId="0" borderId="1" xfId="0" applyFont="1" applyFill="1" applyBorder="1" applyAlignment="1">
      <alignment horizontal="center"/>
    </xf>
    <xf numFmtId="49" fontId="18" fillId="0" borderId="1" xfId="0" applyNumberFormat="1" applyFont="1" applyFill="1" applyBorder="1" applyAlignment="1">
      <alignment horizontal="center"/>
    </xf>
    <xf numFmtId="0" fontId="17" fillId="14" borderId="1" xfId="0" applyFont="1" applyFill="1" applyBorder="1" applyAlignment="1">
      <alignment horizontal="left"/>
    </xf>
    <xf numFmtId="1" fontId="18" fillId="14" borderId="1" xfId="0" applyNumberFormat="1" applyFont="1" applyFill="1" applyBorder="1" applyAlignment="1">
      <alignment horizontal="center" vertical="center"/>
    </xf>
    <xf numFmtId="0" fontId="18" fillId="14" borderId="1" xfId="0" applyFont="1" applyFill="1" applyBorder="1" applyAlignment="1">
      <alignment horizontal="center"/>
    </xf>
    <xf numFmtId="1" fontId="17" fillId="16" borderId="10" xfId="0" applyNumberFormat="1" applyFont="1" applyFill="1" applyBorder="1" applyAlignment="1">
      <alignment horizontal="center" vertical="center"/>
    </xf>
    <xf numFmtId="0" fontId="18" fillId="0" borderId="2" xfId="0" applyFont="1" applyFill="1" applyBorder="1" applyAlignment="1">
      <alignment horizontal="left"/>
    </xf>
    <xf numFmtId="0" fontId="18" fillId="0" borderId="1" xfId="0" applyFont="1" applyBorder="1" applyAlignment="1">
      <alignment horizontal="left" vertical="center"/>
    </xf>
    <xf numFmtId="0" fontId="17" fillId="14" borderId="1" xfId="0" applyFont="1" applyFill="1" applyBorder="1" applyAlignment="1">
      <alignment horizontal="left" vertical="center" wrapText="1"/>
    </xf>
    <xf numFmtId="0" fontId="17" fillId="14" borderId="1" xfId="0" applyFont="1" applyFill="1" applyBorder="1" applyAlignment="1">
      <alignment horizontal="center" vertical="center"/>
    </xf>
    <xf numFmtId="0" fontId="18" fillId="6" borderId="3" xfId="0" applyFont="1" applyFill="1" applyBorder="1" applyAlignment="1">
      <alignment horizontal="left" vertical="center"/>
    </xf>
    <xf numFmtId="0" fontId="18" fillId="0" borderId="1" xfId="0" applyFont="1" applyBorder="1" applyAlignment="1">
      <alignment horizontal="left" vertical="center" wrapText="1"/>
    </xf>
    <xf numFmtId="49" fontId="26" fillId="6" borderId="1" xfId="0" applyNumberFormat="1" applyFont="1" applyFill="1" applyBorder="1" applyAlignment="1">
      <alignment horizontal="center" vertical="center"/>
    </xf>
    <xf numFmtId="0" fontId="18" fillId="6" borderId="1" xfId="0" applyFont="1" applyFill="1" applyBorder="1" applyAlignment="1">
      <alignment horizontal="center" vertical="center"/>
    </xf>
    <xf numFmtId="0" fontId="17" fillId="6" borderId="1" xfId="0" applyFont="1" applyFill="1" applyBorder="1" applyAlignment="1">
      <alignment horizontal="center" vertical="center"/>
    </xf>
    <xf numFmtId="49" fontId="18" fillId="0" borderId="1" xfId="0" applyNumberFormat="1" applyFont="1" applyBorder="1" applyAlignment="1">
      <alignment horizontal="center" vertical="center"/>
    </xf>
    <xf numFmtId="0" fontId="18" fillId="0" borderId="1" xfId="0" applyFont="1" applyFill="1" applyBorder="1" applyAlignment="1">
      <alignment horizontal="center" vertical="center"/>
    </xf>
    <xf numFmtId="0" fontId="18" fillId="0" borderId="1" xfId="0" applyFont="1" applyBorder="1"/>
    <xf numFmtId="0" fontId="18" fillId="0" borderId="3" xfId="0" applyFont="1" applyBorder="1" applyAlignment="1">
      <alignment horizontal="left" vertical="center" wrapText="1"/>
    </xf>
    <xf numFmtId="0" fontId="18" fillId="6" borderId="3" xfId="0" applyFont="1" applyFill="1" applyBorder="1" applyAlignment="1">
      <alignment horizontal="center" vertical="center"/>
    </xf>
    <xf numFmtId="49" fontId="18" fillId="0" borderId="3" xfId="0" applyNumberFormat="1" applyFont="1" applyBorder="1" applyAlignment="1">
      <alignment horizontal="center" vertical="center"/>
    </xf>
    <xf numFmtId="0" fontId="18" fillId="0" borderId="5" xfId="0" applyFont="1" applyFill="1" applyBorder="1" applyAlignment="1">
      <alignment horizontal="center" vertical="center"/>
    </xf>
    <xf numFmtId="0" fontId="18" fillId="0" borderId="3" xfId="0" applyFont="1" applyBorder="1" applyAlignment="1">
      <alignment horizontal="left" vertical="center"/>
    </xf>
    <xf numFmtId="0" fontId="18" fillId="0" borderId="1" xfId="0" applyFont="1" applyBorder="1" applyAlignment="1">
      <alignment horizontal="center" vertical="center"/>
    </xf>
    <xf numFmtId="0" fontId="17" fillId="14" borderId="1" xfId="0" applyFont="1" applyFill="1" applyBorder="1" applyAlignment="1">
      <alignment horizontal="left" vertical="center"/>
    </xf>
    <xf numFmtId="0" fontId="17" fillId="17" borderId="1" xfId="0" applyFont="1" applyFill="1" applyBorder="1" applyAlignment="1">
      <alignment horizontal="left" vertical="center"/>
    </xf>
    <xf numFmtId="0" fontId="17" fillId="17" borderId="1" xfId="0" applyFont="1" applyFill="1" applyBorder="1" applyAlignment="1">
      <alignment horizontal="left" vertical="center" wrapText="1"/>
    </xf>
    <xf numFmtId="49" fontId="27" fillId="17" borderId="1" xfId="0" applyNumberFormat="1" applyFont="1" applyFill="1" applyBorder="1" applyAlignment="1">
      <alignment horizontal="center" vertical="center"/>
    </xf>
    <xf numFmtId="0" fontId="17" fillId="17" borderId="1" xfId="0" applyFont="1" applyFill="1" applyBorder="1" applyAlignment="1">
      <alignment horizontal="center" vertical="center"/>
    </xf>
    <xf numFmtId="0" fontId="18" fillId="17" borderId="10" xfId="0" applyFont="1" applyFill="1" applyBorder="1" applyAlignment="1">
      <alignment horizontal="center" vertical="center"/>
    </xf>
    <xf numFmtId="0" fontId="18" fillId="17" borderId="1" xfId="0" applyFont="1" applyFill="1" applyBorder="1" applyAlignment="1">
      <alignment horizontal="center" vertical="center"/>
    </xf>
    <xf numFmtId="1" fontId="18" fillId="0" borderId="1" xfId="0" applyNumberFormat="1" applyFont="1" applyBorder="1" applyAlignment="1">
      <alignment horizontal="center" vertical="center"/>
    </xf>
    <xf numFmtId="0" fontId="18" fillId="0" borderId="2" xfId="0" applyFont="1" applyBorder="1" applyAlignment="1">
      <alignment horizontal="left" vertical="center" wrapText="1"/>
    </xf>
    <xf numFmtId="0" fontId="18" fillId="6" borderId="2" xfId="0" applyFont="1" applyFill="1" applyBorder="1" applyAlignment="1">
      <alignment horizontal="center" vertical="center"/>
    </xf>
    <xf numFmtId="1" fontId="18" fillId="0" borderId="2" xfId="0" applyNumberFormat="1" applyFont="1" applyBorder="1" applyAlignment="1">
      <alignment horizontal="center" vertical="center"/>
    </xf>
    <xf numFmtId="0" fontId="18" fillId="0" borderId="12" xfId="0" applyFont="1" applyFill="1" applyBorder="1" applyAlignment="1">
      <alignment horizontal="center" vertical="center"/>
    </xf>
    <xf numFmtId="0" fontId="17" fillId="17" borderId="2" xfId="0" applyFont="1" applyFill="1" applyBorder="1" applyAlignment="1">
      <alignment horizontal="left" vertical="center" wrapText="1"/>
    </xf>
    <xf numFmtId="0" fontId="18" fillId="17" borderId="12" xfId="0" applyFont="1" applyFill="1" applyBorder="1" applyAlignment="1">
      <alignment horizontal="center" vertical="center"/>
    </xf>
    <xf numFmtId="1" fontId="17" fillId="0" borderId="1" xfId="0" applyNumberFormat="1" applyFont="1" applyBorder="1" applyAlignment="1">
      <alignment horizontal="center" vertical="center"/>
    </xf>
    <xf numFmtId="0" fontId="18" fillId="15" borderId="1" xfId="0" applyFont="1" applyFill="1" applyBorder="1" applyAlignment="1">
      <alignment horizontal="left" vertical="center"/>
    </xf>
    <xf numFmtId="0" fontId="17" fillId="15" borderId="1" xfId="0" applyFont="1" applyFill="1" applyBorder="1" applyAlignment="1">
      <alignment horizontal="right" vertical="center" wrapText="1"/>
    </xf>
    <xf numFmtId="1" fontId="17" fillId="15" borderId="1" xfId="0" applyNumberFormat="1" applyFont="1" applyFill="1" applyBorder="1" applyAlignment="1">
      <alignment horizontal="center" vertical="center"/>
    </xf>
    <xf numFmtId="0" fontId="17" fillId="0" borderId="1" xfId="0" applyFont="1" applyFill="1" applyBorder="1" applyAlignment="1">
      <alignment horizontal="left" vertical="center"/>
    </xf>
    <xf numFmtId="0" fontId="27" fillId="15" borderId="2" xfId="0" applyFont="1" applyFill="1" applyBorder="1" applyAlignment="1">
      <alignment horizontal="center" vertical="center"/>
    </xf>
    <xf numFmtId="1" fontId="17" fillId="15" borderId="2" xfId="0" applyNumberFormat="1" applyFont="1" applyFill="1" applyBorder="1" applyAlignment="1">
      <alignment horizontal="center" vertical="center"/>
    </xf>
    <xf numFmtId="2" fontId="17" fillId="15" borderId="1" xfId="0" applyNumberFormat="1" applyFont="1" applyFill="1" applyBorder="1" applyAlignment="1">
      <alignment horizontal="center" vertical="center"/>
    </xf>
    <xf numFmtId="0" fontId="17" fillId="0" borderId="1" xfId="0" applyFont="1" applyFill="1" applyBorder="1" applyAlignment="1">
      <alignment vertical="center" wrapText="1"/>
    </xf>
    <xf numFmtId="0" fontId="27" fillId="0" borderId="2" xfId="0" applyFont="1" applyFill="1" applyBorder="1" applyAlignment="1">
      <alignment horizontal="center" vertical="center"/>
    </xf>
    <xf numFmtId="0" fontId="18" fillId="0" borderId="2" xfId="0" applyFont="1" applyFill="1" applyBorder="1" applyAlignment="1">
      <alignment horizontal="center" vertical="center"/>
    </xf>
    <xf numFmtId="0" fontId="17" fillId="0" borderId="1" xfId="0" applyFont="1" applyFill="1" applyBorder="1" applyAlignment="1">
      <alignment horizontal="center" vertical="center"/>
    </xf>
    <xf numFmtId="49" fontId="18" fillId="0" borderId="1" xfId="0" applyNumberFormat="1" applyFont="1" applyFill="1" applyBorder="1" applyAlignment="1">
      <alignment horizontal="center" vertical="center"/>
    </xf>
    <xf numFmtId="0" fontId="27" fillId="0" borderId="1" xfId="0" applyFont="1" applyFill="1" applyBorder="1" applyAlignment="1">
      <alignment horizontal="center" vertical="center"/>
    </xf>
    <xf numFmtId="0" fontId="18" fillId="0" borderId="1" xfId="0" applyFont="1" applyBorder="1" applyAlignment="1">
      <alignment vertical="center" wrapText="1"/>
    </xf>
    <xf numFmtId="0" fontId="27" fillId="0" borderId="1" xfId="0" applyFont="1" applyBorder="1" applyAlignment="1">
      <alignment horizontal="center" vertical="center"/>
    </xf>
    <xf numFmtId="0" fontId="18" fillId="0" borderId="10" xfId="0" applyFont="1" applyBorder="1" applyAlignment="1">
      <alignment horizontal="center" vertical="center"/>
    </xf>
    <xf numFmtId="0" fontId="17" fillId="0" borderId="5" xfId="0" applyFont="1" applyBorder="1" applyAlignment="1">
      <alignment horizontal="left" vertical="center"/>
    </xf>
    <xf numFmtId="0" fontId="17" fillId="0" borderId="11" xfId="0" applyFont="1" applyBorder="1" applyAlignment="1">
      <alignment horizontal="left" vertical="center" wrapText="1"/>
    </xf>
    <xf numFmtId="0" fontId="18" fillId="0" borderId="10" xfId="0" applyFont="1" applyBorder="1" applyAlignment="1">
      <alignment vertical="center" wrapText="1"/>
    </xf>
    <xf numFmtId="0" fontId="17" fillId="0" borderId="1" xfId="0" applyFont="1" applyBorder="1" applyAlignment="1">
      <alignment horizontal="center" vertical="center"/>
    </xf>
    <xf numFmtId="0" fontId="27" fillId="0" borderId="12" xfId="0" applyFont="1" applyBorder="1" applyAlignment="1">
      <alignment horizontal="left"/>
    </xf>
    <xf numFmtId="0" fontId="17" fillId="0" borderId="15" xfId="0" applyFont="1" applyBorder="1" applyAlignment="1">
      <alignment horizontal="left" vertical="center"/>
    </xf>
    <xf numFmtId="0" fontId="17" fillId="0" borderId="6" xfId="0" applyFont="1" applyBorder="1" applyAlignment="1">
      <alignment horizontal="left" vertical="center"/>
    </xf>
    <xf numFmtId="0" fontId="17" fillId="0" borderId="8" xfId="0" applyFont="1" applyBorder="1" applyAlignment="1">
      <alignment horizontal="left" vertical="center"/>
    </xf>
    <xf numFmtId="0" fontId="27" fillId="0" borderId="7" xfId="0" applyFont="1" applyBorder="1" applyAlignment="1">
      <alignment horizontal="left"/>
    </xf>
    <xf numFmtId="0" fontId="27" fillId="0" borderId="14" xfId="0" applyFont="1" applyBorder="1" applyAlignment="1">
      <alignment horizontal="left"/>
    </xf>
    <xf numFmtId="0" fontId="27" fillId="0" borderId="11" xfId="0" applyFont="1" applyBorder="1" applyAlignment="1">
      <alignment horizontal="left"/>
    </xf>
    <xf numFmtId="0" fontId="18" fillId="0" borderId="8" xfId="0" applyFont="1" applyBorder="1" applyAlignment="1">
      <alignment horizontal="left"/>
    </xf>
    <xf numFmtId="0" fontId="27" fillId="0" borderId="0" xfId="0" applyFont="1" applyBorder="1" applyAlignment="1">
      <alignment horizontal="left"/>
    </xf>
    <xf numFmtId="0" fontId="27" fillId="0" borderId="8" xfId="0" applyFont="1" applyBorder="1" applyAlignment="1">
      <alignment horizontal="left"/>
    </xf>
    <xf numFmtId="0" fontId="26" fillId="0" borderId="0" xfId="0" applyFont="1"/>
    <xf numFmtId="0" fontId="18" fillId="0" borderId="6" xfId="0" applyFont="1" applyBorder="1" applyAlignment="1">
      <alignment horizontal="left"/>
    </xf>
    <xf numFmtId="0" fontId="18" fillId="0" borderId="2" xfId="0" applyFont="1" applyBorder="1" applyAlignment="1">
      <alignment horizontal="left" vertical="center"/>
    </xf>
    <xf numFmtId="49" fontId="18" fillId="0" borderId="2" xfId="0" applyNumberFormat="1" applyFont="1" applyFill="1" applyBorder="1" applyAlignment="1">
      <alignment horizontal="center" vertical="center"/>
    </xf>
    <xf numFmtId="0" fontId="18" fillId="0" borderId="4" xfId="0" applyFont="1" applyBorder="1" applyAlignment="1">
      <alignment horizontal="left" vertical="center" wrapText="1"/>
    </xf>
    <xf numFmtId="0" fontId="17" fillId="14" borderId="2" xfId="0" applyFont="1" applyFill="1" applyBorder="1" applyAlignment="1">
      <alignment horizontal="left" vertical="center"/>
    </xf>
    <xf numFmtId="0" fontId="17" fillId="14" borderId="2" xfId="0" applyFont="1" applyFill="1" applyBorder="1" applyAlignment="1">
      <alignment horizontal="left" vertical="center" wrapText="1"/>
    </xf>
    <xf numFmtId="49" fontId="28" fillId="14" borderId="2" xfId="0" applyNumberFormat="1" applyFont="1" applyFill="1" applyBorder="1" applyAlignment="1">
      <alignment horizontal="center" vertical="center"/>
    </xf>
    <xf numFmtId="0" fontId="17" fillId="14" borderId="2" xfId="0" applyFont="1" applyFill="1" applyBorder="1" applyAlignment="1">
      <alignment horizontal="center" vertical="center"/>
    </xf>
    <xf numFmtId="49" fontId="17" fillId="14" borderId="2" xfId="0" applyNumberFormat="1" applyFont="1" applyFill="1" applyBorder="1" applyAlignment="1">
      <alignment horizontal="center" vertical="center"/>
    </xf>
    <xf numFmtId="0" fontId="18" fillId="8" borderId="1" xfId="0" applyFont="1" applyFill="1" applyBorder="1" applyAlignment="1">
      <alignment horizontal="left" vertical="center" wrapText="1"/>
    </xf>
    <xf numFmtId="0" fontId="18" fillId="8" borderId="1" xfId="0" applyFont="1" applyFill="1" applyBorder="1" applyAlignment="1">
      <alignment horizontal="center" vertical="center"/>
    </xf>
    <xf numFmtId="49" fontId="18" fillId="8" borderId="1" xfId="0" applyNumberFormat="1" applyFont="1" applyFill="1" applyBorder="1" applyAlignment="1">
      <alignment horizontal="center" vertical="center"/>
    </xf>
    <xf numFmtId="0" fontId="18" fillId="8" borderId="10" xfId="0" applyFont="1" applyFill="1" applyBorder="1" applyAlignment="1">
      <alignment horizontal="center" vertical="center"/>
    </xf>
    <xf numFmtId="0" fontId="17" fillId="13" borderId="1" xfId="0" applyFont="1" applyFill="1" applyBorder="1" applyAlignment="1">
      <alignment horizontal="left" vertical="center"/>
    </xf>
    <xf numFmtId="0" fontId="17" fillId="13" borderId="1" xfId="0" applyFont="1" applyFill="1" applyBorder="1" applyAlignment="1">
      <alignment horizontal="left" vertical="center" wrapText="1"/>
    </xf>
    <xf numFmtId="1" fontId="17" fillId="13" borderId="1" xfId="0" applyNumberFormat="1" applyFont="1" applyFill="1" applyBorder="1" applyAlignment="1">
      <alignment horizontal="center" vertical="center"/>
    </xf>
    <xf numFmtId="0" fontId="17" fillId="13" borderId="1" xfId="0" applyFont="1" applyFill="1" applyBorder="1" applyAlignment="1">
      <alignment horizontal="center" vertical="center"/>
    </xf>
    <xf numFmtId="0" fontId="17" fillId="13" borderId="10" xfId="0" applyFont="1" applyFill="1" applyBorder="1" applyAlignment="1">
      <alignment horizontal="center" vertical="center"/>
    </xf>
    <xf numFmtId="0" fontId="17" fillId="16" borderId="10" xfId="0" applyFont="1" applyFill="1" applyBorder="1" applyAlignment="1">
      <alignment horizontal="left" vertical="center"/>
    </xf>
    <xf numFmtId="0" fontId="17" fillId="22" borderId="2" xfId="0" applyFont="1" applyFill="1" applyBorder="1" applyAlignment="1">
      <alignment horizontal="left" vertical="center" wrapText="1"/>
    </xf>
    <xf numFmtId="0" fontId="26" fillId="0" borderId="1" xfId="0" applyFont="1" applyBorder="1"/>
    <xf numFmtId="0" fontId="28" fillId="14" borderId="2" xfId="0" applyFont="1" applyFill="1" applyBorder="1" applyAlignment="1">
      <alignment horizontal="left"/>
    </xf>
    <xf numFmtId="0" fontId="26" fillId="14" borderId="1" xfId="0" applyFont="1" applyFill="1" applyBorder="1"/>
    <xf numFmtId="0" fontId="25" fillId="0" borderId="1" xfId="0" applyFont="1" applyBorder="1"/>
    <xf numFmtId="49" fontId="18" fillId="14" borderId="1" xfId="0" applyNumberFormat="1" applyFont="1" applyFill="1" applyBorder="1" applyAlignment="1">
      <alignment horizontal="center"/>
    </xf>
    <xf numFmtId="0" fontId="7" fillId="0" borderId="1" xfId="0" applyFont="1" applyFill="1" applyBorder="1" applyAlignment="1">
      <alignment horizontal="center"/>
    </xf>
    <xf numFmtId="0" fontId="6" fillId="16" borderId="9" xfId="0" applyFont="1" applyFill="1" applyBorder="1" applyAlignment="1">
      <alignment horizontal="center" vertical="center"/>
    </xf>
    <xf numFmtId="49" fontId="28" fillId="14" borderId="1" xfId="0" applyNumberFormat="1" applyFont="1" applyFill="1" applyBorder="1" applyAlignment="1">
      <alignment horizontal="center" vertical="center"/>
    </xf>
    <xf numFmtId="0" fontId="5" fillId="11" borderId="10" xfId="0" applyFont="1" applyFill="1" applyBorder="1" applyAlignment="1">
      <alignment horizontal="center" vertical="center" wrapText="1"/>
    </xf>
    <xf numFmtId="0" fontId="5" fillId="11" borderId="9" xfId="0" applyFont="1" applyFill="1" applyBorder="1" applyAlignment="1">
      <alignment horizontal="center" vertical="center" wrapText="1"/>
    </xf>
    <xf numFmtId="0" fontId="1" fillId="0" borderId="7" xfId="0" applyFont="1" applyBorder="1" applyAlignment="1">
      <alignment horizontal="center" vertical="center" textRotation="90" wrapText="1"/>
    </xf>
    <xf numFmtId="0" fontId="1" fillId="0" borderId="8" xfId="0" applyFont="1" applyBorder="1" applyAlignment="1">
      <alignment horizontal="center" vertical="center" textRotation="90" wrapText="1"/>
    </xf>
    <xf numFmtId="0" fontId="1" fillId="0" borderId="5" xfId="0" applyFont="1" applyBorder="1" applyAlignment="1">
      <alignment horizontal="center" vertical="center" textRotation="90" wrapText="1"/>
    </xf>
    <xf numFmtId="0" fontId="1" fillId="0" borderId="6"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 fillId="0" borderId="4" xfId="0" applyFont="1" applyBorder="1" applyAlignment="1">
      <alignment horizontal="center" vertical="center" textRotation="90" wrapText="1"/>
    </xf>
    <xf numFmtId="0" fontId="5" fillId="0" borderId="1" xfId="0" applyFont="1" applyBorder="1" applyAlignment="1">
      <alignment horizontal="center" vertical="center" textRotation="90" wrapText="1"/>
    </xf>
    <xf numFmtId="0" fontId="29" fillId="0" borderId="1" xfId="0" applyFont="1" applyFill="1" applyBorder="1" applyAlignment="1">
      <alignment horizontal="left" vertical="center" wrapText="1"/>
    </xf>
    <xf numFmtId="49" fontId="26" fillId="0" borderId="1" xfId="0" applyNumberFormat="1" applyFont="1" applyFill="1" applyBorder="1" applyAlignment="1">
      <alignment horizontal="right" vertical="center"/>
    </xf>
    <xf numFmtId="49" fontId="26" fillId="0" borderId="2" xfId="0" applyNumberFormat="1" applyFont="1" applyFill="1" applyBorder="1" applyAlignment="1">
      <alignment horizontal="right" vertical="center"/>
    </xf>
    <xf numFmtId="49" fontId="30" fillId="13" borderId="1" xfId="0" applyNumberFormat="1" applyFont="1" applyFill="1" applyBorder="1" applyAlignment="1">
      <alignment horizontal="center" vertical="center"/>
    </xf>
    <xf numFmtId="0" fontId="30" fillId="16" borderId="1" xfId="0" applyFont="1" applyFill="1" applyBorder="1" applyAlignment="1">
      <alignment horizontal="left" vertical="center"/>
    </xf>
    <xf numFmtId="49" fontId="17" fillId="15" borderId="1" xfId="0" applyNumberFormat="1" applyFont="1" applyFill="1" applyBorder="1" applyAlignment="1">
      <alignment horizontal="center" vertical="center"/>
    </xf>
    <xf numFmtId="0" fontId="26" fillId="6" borderId="0" xfId="0" applyFont="1" applyFill="1"/>
    <xf numFmtId="0" fontId="26" fillId="0" borderId="0" xfId="0" applyFont="1" applyAlignment="1">
      <alignment horizontal="center"/>
    </xf>
    <xf numFmtId="0" fontId="18" fillId="0" borderId="0" xfId="0" applyFont="1"/>
    <xf numFmtId="0" fontId="32"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3"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12" borderId="1"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24" fillId="0" borderId="1" xfId="0" applyFont="1" applyBorder="1" applyAlignment="1">
      <alignment horizontal="center" vertical="center"/>
    </xf>
    <xf numFmtId="0" fontId="24" fillId="12" borderId="1" xfId="0" applyFont="1" applyFill="1" applyBorder="1" applyAlignment="1">
      <alignment horizontal="left" vertical="center"/>
    </xf>
    <xf numFmtId="0" fontId="24" fillId="6" borderId="1" xfId="0" applyFont="1" applyFill="1" applyBorder="1" applyAlignment="1">
      <alignment horizontal="center" vertical="center" wrapText="1"/>
    </xf>
    <xf numFmtId="0" fontId="24" fillId="6" borderId="1" xfId="0" applyFont="1" applyFill="1" applyBorder="1" applyAlignment="1">
      <alignment horizontal="left" vertical="center"/>
    </xf>
    <xf numFmtId="0" fontId="24" fillId="12" borderId="1" xfId="0" applyFont="1" applyFill="1" applyBorder="1" applyAlignment="1">
      <alignment horizontal="justify" vertical="center"/>
    </xf>
    <xf numFmtId="0" fontId="24" fillId="0" borderId="1" xfId="0" applyFont="1" applyFill="1" applyBorder="1" applyAlignment="1">
      <alignment horizontal="left" vertical="center"/>
    </xf>
    <xf numFmtId="0" fontId="24" fillId="0" borderId="1" xfId="0" applyFont="1" applyBorder="1" applyAlignment="1">
      <alignment horizontal="left" vertical="center"/>
    </xf>
    <xf numFmtId="0" fontId="24" fillId="0" borderId="1" xfId="0" applyFont="1" applyBorder="1" applyAlignment="1">
      <alignment horizontal="left" vertical="center" wrapText="1"/>
    </xf>
    <xf numFmtId="0" fontId="6" fillId="0" borderId="10" xfId="0" applyFont="1" applyBorder="1" applyAlignment="1">
      <alignment horizontal="center"/>
    </xf>
    <xf numFmtId="1" fontId="6" fillId="16" borderId="13" xfId="0" applyNumberFormat="1" applyFont="1" applyFill="1" applyBorder="1" applyAlignment="1">
      <alignment horizontal="center" vertical="center"/>
    </xf>
    <xf numFmtId="0" fontId="0" fillId="0" borderId="1" xfId="0" applyFill="1" applyBorder="1"/>
    <xf numFmtId="0" fontId="7" fillId="0" borderId="1" xfId="0" applyFont="1" applyFill="1" applyBorder="1" applyAlignment="1">
      <alignment horizontal="right"/>
    </xf>
    <xf numFmtId="0" fontId="0" fillId="0" borderId="0" xfId="0" applyFill="1"/>
    <xf numFmtId="0" fontId="5" fillId="0" borderId="1" xfId="0" applyFont="1" applyFill="1" applyBorder="1" applyAlignment="1">
      <alignment horizontal="center" vertical="center" wrapText="1"/>
    </xf>
    <xf numFmtId="0" fontId="6" fillId="0" borderId="1" xfId="0" applyFont="1" applyBorder="1" applyAlignment="1">
      <alignment horizontal="center" vertical="center"/>
    </xf>
    <xf numFmtId="10" fontId="0" fillId="0" borderId="0" xfId="0" applyNumberFormat="1" applyFont="1"/>
    <xf numFmtId="0" fontId="20" fillId="0" borderId="1" xfId="0" applyFont="1" applyFill="1" applyBorder="1" applyAlignment="1">
      <alignment horizontal="right"/>
    </xf>
    <xf numFmtId="0" fontId="34" fillId="0" borderId="10" xfId="0" applyFont="1" applyFill="1" applyBorder="1" applyAlignment="1">
      <alignment horizontal="center" vertical="center"/>
    </xf>
    <xf numFmtId="0" fontId="26" fillId="0" borderId="2" xfId="0" applyFont="1" applyBorder="1"/>
    <xf numFmtId="0" fontId="24" fillId="0" borderId="0" xfId="0" applyFont="1" applyAlignment="1">
      <alignment horizontal="left"/>
    </xf>
    <xf numFmtId="0" fontId="31" fillId="0" borderId="0" xfId="0" applyFont="1" applyFill="1" applyAlignment="1">
      <alignment horizontal="left"/>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1" fillId="0" borderId="11" xfId="0" applyFont="1" applyBorder="1" applyAlignment="1">
      <alignment horizontal="center" vertical="center" textRotation="90" wrapText="1"/>
    </xf>
    <xf numFmtId="0" fontId="1" fillId="0" borderId="8" xfId="0" applyFont="1" applyBorder="1" applyAlignment="1">
      <alignment horizontal="center" vertical="center" textRotation="90" wrapText="1"/>
    </xf>
    <xf numFmtId="0" fontId="1" fillId="0" borderId="6" xfId="0" applyFont="1" applyBorder="1" applyAlignment="1">
      <alignment horizontal="center" vertical="center" textRotation="90" wrapText="1"/>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 fillId="0" borderId="12" xfId="0" applyFont="1" applyBorder="1" applyAlignment="1">
      <alignment horizontal="center" vertical="center" textRotation="90" wrapText="1"/>
    </xf>
    <xf numFmtId="0" fontId="1" fillId="0" borderId="7" xfId="0" applyFont="1" applyBorder="1" applyAlignment="1">
      <alignment horizontal="center" vertical="center" textRotation="90" wrapText="1"/>
    </xf>
    <xf numFmtId="0" fontId="1" fillId="0" borderId="5"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4" xfId="0" applyFont="1" applyBorder="1" applyAlignment="1">
      <alignment horizontal="center" vertical="center" textRotation="90" wrapText="1"/>
    </xf>
    <xf numFmtId="0" fontId="5" fillId="8" borderId="10" xfId="0" applyFont="1" applyFill="1" applyBorder="1" applyAlignment="1">
      <alignment horizontal="center" vertical="center" wrapText="1"/>
    </xf>
    <xf numFmtId="0" fontId="5" fillId="8" borderId="9"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5" fillId="9" borderId="10" xfId="0" applyFont="1" applyFill="1" applyBorder="1" applyAlignment="1">
      <alignment horizontal="center" vertical="center" wrapText="1"/>
    </xf>
    <xf numFmtId="0" fontId="5" fillId="9"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textRotation="255" wrapText="1"/>
    </xf>
    <xf numFmtId="0" fontId="5" fillId="0" borderId="9" xfId="0" applyFont="1" applyFill="1" applyBorder="1" applyAlignment="1">
      <alignment horizontal="center" vertical="center" textRotation="255" wrapText="1"/>
    </xf>
    <xf numFmtId="0" fontId="5" fillId="11" borderId="10" xfId="0" applyFont="1" applyFill="1" applyBorder="1" applyAlignment="1">
      <alignment horizontal="left" vertical="center" wrapText="1"/>
    </xf>
    <xf numFmtId="0" fontId="5" fillId="11" borderId="9" xfId="0" applyFont="1" applyFill="1" applyBorder="1" applyAlignment="1">
      <alignment horizontal="left" vertical="center" wrapText="1"/>
    </xf>
    <xf numFmtId="0" fontId="5" fillId="11" borderId="10" xfId="0" applyFont="1" applyFill="1" applyBorder="1" applyAlignment="1">
      <alignment horizontal="center" vertical="center" wrapText="1"/>
    </xf>
    <xf numFmtId="0" fontId="5" fillId="11" borderId="9" xfId="0" applyFont="1" applyFill="1" applyBorder="1" applyAlignment="1">
      <alignment horizontal="center" vertical="center" wrapText="1"/>
    </xf>
    <xf numFmtId="0" fontId="5" fillId="10" borderId="10" xfId="0" applyFont="1" applyFill="1" applyBorder="1" applyAlignment="1">
      <alignment horizontal="center" vertical="center" wrapText="1"/>
    </xf>
    <xf numFmtId="0" fontId="5" fillId="10" borderId="9" xfId="0" applyFont="1" applyFill="1" applyBorder="1" applyAlignment="1">
      <alignment horizontal="center" vertical="center" wrapText="1"/>
    </xf>
    <xf numFmtId="0" fontId="10" fillId="0" borderId="2" xfId="0" applyFont="1" applyBorder="1" applyAlignment="1">
      <alignment horizontal="center" textRotation="90"/>
    </xf>
    <xf numFmtId="0" fontId="10" fillId="0" borderId="4" xfId="0" applyFont="1" applyBorder="1" applyAlignment="1">
      <alignment horizontal="center" textRotation="90"/>
    </xf>
    <xf numFmtId="0" fontId="10" fillId="0" borderId="3" xfId="0" applyFont="1" applyBorder="1" applyAlignment="1">
      <alignment horizontal="center" textRotation="90"/>
    </xf>
    <xf numFmtId="14" fontId="1" fillId="0" borderId="11" xfId="0" applyNumberFormat="1" applyFont="1" applyBorder="1" applyAlignment="1">
      <alignment horizontal="center" vertical="center" textRotation="90" wrapText="1"/>
    </xf>
    <xf numFmtId="0" fontId="5" fillId="0" borderId="1" xfId="0" applyFont="1" applyBorder="1" applyAlignment="1">
      <alignment horizontal="center" vertical="center" textRotation="90" wrapText="1"/>
    </xf>
    <xf numFmtId="0" fontId="5" fillId="0" borderId="4" xfId="0" applyFont="1" applyBorder="1" applyAlignment="1">
      <alignment horizontal="center" vertical="center" textRotation="90" wrapText="1"/>
    </xf>
    <xf numFmtId="0" fontId="5" fillId="0" borderId="3" xfId="0" applyFont="1" applyBorder="1" applyAlignment="1">
      <alignment horizontal="center" vertical="center" textRotation="90" wrapText="1"/>
    </xf>
    <xf numFmtId="0" fontId="13" fillId="0" borderId="2" xfId="0" applyFont="1" applyBorder="1" applyAlignment="1">
      <alignment horizontal="center" vertical="center" textRotation="90" wrapText="1"/>
    </xf>
    <xf numFmtId="0" fontId="13" fillId="0" borderId="4" xfId="0" applyFont="1" applyBorder="1" applyAlignment="1">
      <alignment horizontal="center" vertical="center" textRotation="90" wrapText="1"/>
    </xf>
    <xf numFmtId="0" fontId="13" fillId="0" borderId="3" xfId="0" applyFont="1" applyBorder="1" applyAlignment="1">
      <alignment horizontal="center" vertical="center" textRotation="90" wrapText="1"/>
    </xf>
    <xf numFmtId="0" fontId="5" fillId="0" borderId="2" xfId="0" applyFont="1" applyBorder="1" applyAlignment="1">
      <alignment horizontal="left" textRotation="90" wrapText="1"/>
    </xf>
    <xf numFmtId="0" fontId="5" fillId="0" borderId="4" xfId="0" applyFont="1" applyBorder="1" applyAlignment="1">
      <alignment horizontal="left" textRotation="90" wrapText="1"/>
    </xf>
    <xf numFmtId="0" fontId="5" fillId="0" borderId="3" xfId="0" applyFont="1" applyBorder="1" applyAlignment="1">
      <alignment horizontal="left" textRotation="90" wrapText="1"/>
    </xf>
    <xf numFmtId="0" fontId="5" fillId="0" borderId="1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7" xfId="0" applyFont="1" applyBorder="1" applyAlignment="1">
      <alignment horizontal="center" vertical="center" textRotation="90" wrapText="1"/>
    </xf>
    <xf numFmtId="0" fontId="5" fillId="0" borderId="5" xfId="0" applyFont="1" applyBorder="1" applyAlignment="1">
      <alignment horizontal="center" vertical="center" textRotation="90" wrapText="1"/>
    </xf>
    <xf numFmtId="0" fontId="5" fillId="0" borderId="2" xfId="0" applyFont="1" applyBorder="1" applyAlignment="1">
      <alignment horizontal="center" vertical="center" textRotation="90" wrapText="1"/>
    </xf>
    <xf numFmtId="0" fontId="1" fillId="0" borderId="2" xfId="0" applyFont="1" applyBorder="1" applyAlignment="1">
      <alignment horizontal="left" vertical="center" textRotation="90" wrapText="1"/>
    </xf>
    <xf numFmtId="0" fontId="0" fillId="0" borderId="3" xfId="0" applyBorder="1" applyAlignment="1">
      <alignment textRotation="90"/>
    </xf>
    <xf numFmtId="0" fontId="5" fillId="3" borderId="10"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22" fillId="10" borderId="10" xfId="0" applyFont="1" applyFill="1" applyBorder="1" applyAlignment="1">
      <alignment horizontal="center" vertical="center" wrapText="1"/>
    </xf>
    <xf numFmtId="0" fontId="22" fillId="10" borderId="9" xfId="0" applyFont="1" applyFill="1" applyBorder="1" applyAlignment="1">
      <alignment horizontal="center" vertical="center" wrapText="1"/>
    </xf>
    <xf numFmtId="0" fontId="5" fillId="0" borderId="10" xfId="0" applyFont="1" applyBorder="1" applyAlignment="1">
      <alignment horizontal="left" vertical="center" wrapText="1"/>
    </xf>
    <xf numFmtId="0" fontId="5" fillId="0" borderId="9" xfId="0" applyFont="1" applyBorder="1" applyAlignment="1">
      <alignment horizontal="left" vertical="center" wrapText="1"/>
    </xf>
    <xf numFmtId="0" fontId="5" fillId="9" borderId="10" xfId="0" applyFont="1" applyFill="1" applyBorder="1" applyAlignment="1">
      <alignment horizontal="left" vertical="center" wrapText="1"/>
    </xf>
    <xf numFmtId="0" fontId="5" fillId="9" borderId="9" xfId="0" applyFont="1" applyFill="1" applyBorder="1" applyAlignment="1">
      <alignment horizontal="left" vertical="center" wrapText="1"/>
    </xf>
    <xf numFmtId="0" fontId="17" fillId="0" borderId="12" xfId="0" applyFont="1" applyBorder="1" applyAlignment="1">
      <alignment horizontal="left" vertical="center" wrapText="1"/>
    </xf>
    <xf numFmtId="0" fontId="17" fillId="0" borderId="14" xfId="0" applyFont="1" applyBorder="1" applyAlignment="1">
      <alignment horizontal="left" vertical="center" wrapText="1"/>
    </xf>
    <xf numFmtId="0" fontId="17" fillId="0" borderId="11" xfId="0" applyFont="1" applyBorder="1" applyAlignment="1">
      <alignment horizontal="left" vertical="center" wrapText="1"/>
    </xf>
    <xf numFmtId="0" fontId="27" fillId="0" borderId="7" xfId="0" applyFont="1" applyBorder="1" applyAlignment="1">
      <alignment horizontal="left"/>
    </xf>
    <xf numFmtId="0" fontId="27" fillId="0" borderId="0" xfId="0" applyFont="1" applyBorder="1" applyAlignment="1">
      <alignment horizontal="left"/>
    </xf>
    <xf numFmtId="0" fontId="27" fillId="0" borderId="8" xfId="0" applyFont="1" applyBorder="1" applyAlignment="1">
      <alignment horizontal="left"/>
    </xf>
    <xf numFmtId="0" fontId="18" fillId="0" borderId="7" xfId="0" applyFont="1" applyBorder="1" applyAlignment="1">
      <alignment horizontal="left"/>
    </xf>
    <xf numFmtId="0" fontId="18" fillId="0" borderId="0" xfId="0" applyFont="1" applyBorder="1" applyAlignment="1">
      <alignment horizontal="left"/>
    </xf>
    <xf numFmtId="0" fontId="18" fillId="0" borderId="8" xfId="0" applyFont="1" applyBorder="1" applyAlignment="1">
      <alignment horizontal="left"/>
    </xf>
    <xf numFmtId="0" fontId="18" fillId="0" borderId="5" xfId="0" applyFont="1" applyBorder="1" applyAlignment="1">
      <alignment horizontal="left"/>
    </xf>
    <xf numFmtId="0" fontId="18" fillId="0" borderId="15" xfId="0" applyFont="1" applyBorder="1" applyAlignment="1">
      <alignment horizontal="left"/>
    </xf>
    <xf numFmtId="0" fontId="18" fillId="0" borderId="6" xfId="0" applyFont="1" applyBorder="1" applyAlignment="1">
      <alignment horizontal="left"/>
    </xf>
    <xf numFmtId="0" fontId="6" fillId="0" borderId="5" xfId="0" applyFont="1" applyBorder="1" applyAlignment="1">
      <alignment horizontal="center"/>
    </xf>
    <xf numFmtId="0" fontId="6" fillId="0" borderId="15" xfId="0" applyFont="1" applyBorder="1" applyAlignment="1">
      <alignment horizontal="center"/>
    </xf>
    <xf numFmtId="49" fontId="18" fillId="0" borderId="2" xfId="0" applyNumberFormat="1" applyFont="1" applyFill="1" applyBorder="1" applyAlignment="1">
      <alignment horizontal="center" vertical="center"/>
    </xf>
    <xf numFmtId="49" fontId="18" fillId="0" borderId="4" xfId="0" applyNumberFormat="1" applyFont="1" applyFill="1" applyBorder="1" applyAlignment="1">
      <alignment horizontal="center" vertical="center"/>
    </xf>
    <xf numFmtId="49" fontId="18" fillId="0" borderId="3" xfId="0" applyNumberFormat="1" applyFont="1" applyFill="1" applyBorder="1" applyAlignment="1">
      <alignment horizontal="center" vertical="center"/>
    </xf>
    <xf numFmtId="0" fontId="31" fillId="0" borderId="15" xfId="0" applyFont="1" applyFill="1" applyBorder="1" applyAlignment="1">
      <alignment horizontal="left"/>
    </xf>
    <xf numFmtId="0" fontId="26" fillId="0" borderId="15" xfId="0" applyFont="1" applyFill="1" applyBorder="1" applyAlignment="1">
      <alignment horizontal="left"/>
    </xf>
    <xf numFmtId="0" fontId="26" fillId="0" borderId="0" xfId="0" applyFont="1" applyFill="1" applyBorder="1" applyAlignment="1">
      <alignment horizontal="left"/>
    </xf>
    <xf numFmtId="0" fontId="27" fillId="0" borderId="2" xfId="0" applyFont="1" applyBorder="1" applyAlignment="1">
      <alignment horizontal="center" vertical="center"/>
    </xf>
    <xf numFmtId="0" fontId="27" fillId="0" borderId="4" xfId="0" applyFont="1" applyBorder="1" applyAlignment="1">
      <alignment horizontal="center" vertical="center"/>
    </xf>
    <xf numFmtId="0" fontId="27" fillId="0" borderId="3" xfId="0" applyFont="1" applyBorder="1" applyAlignment="1">
      <alignment horizontal="center" vertical="center"/>
    </xf>
    <xf numFmtId="0" fontId="27" fillId="0" borderId="2" xfId="0" applyFont="1" applyBorder="1" applyAlignment="1">
      <alignment horizontal="center" vertical="center" wrapText="1"/>
    </xf>
    <xf numFmtId="0" fontId="26" fillId="0" borderId="4" xfId="0" applyFont="1" applyBorder="1"/>
    <xf numFmtId="0" fontId="26" fillId="0" borderId="3" xfId="0" applyFont="1" applyBorder="1"/>
    <xf numFmtId="0" fontId="9" fillId="0" borderId="2" xfId="0" applyFont="1" applyBorder="1" applyAlignment="1">
      <alignment horizontal="center" vertical="center" textRotation="90" wrapText="1"/>
    </xf>
    <xf numFmtId="0" fontId="9" fillId="0" borderId="4" xfId="0" applyFont="1" applyBorder="1" applyAlignment="1">
      <alignment horizontal="center" vertical="center" textRotation="90" wrapText="1"/>
    </xf>
    <xf numFmtId="0" fontId="9" fillId="0" borderId="3" xfId="0" applyFont="1" applyBorder="1" applyAlignment="1">
      <alignment horizontal="center" vertical="center" textRotation="90" wrapText="1"/>
    </xf>
    <xf numFmtId="0" fontId="9" fillId="0" borderId="12" xfId="0" applyFont="1" applyBorder="1" applyAlignment="1">
      <alignment horizontal="center" vertical="center" wrapText="1"/>
    </xf>
    <xf numFmtId="0" fontId="9" fillId="0" borderId="14" xfId="0" applyFont="1" applyBorder="1" applyAlignment="1">
      <alignment horizontal="center" vertical="center" wrapText="1"/>
    </xf>
    <xf numFmtId="49" fontId="9" fillId="0" borderId="2" xfId="0" applyNumberFormat="1" applyFont="1" applyBorder="1" applyAlignment="1">
      <alignment horizontal="center" vertical="center" textRotation="90" wrapText="1"/>
    </xf>
    <xf numFmtId="49" fontId="9" fillId="0" borderId="4" xfId="0" applyNumberFormat="1" applyFont="1" applyBorder="1" applyAlignment="1">
      <alignment horizontal="center" vertical="center" textRotation="90" wrapText="1"/>
    </xf>
    <xf numFmtId="49" fontId="9" fillId="0" borderId="3" xfId="0" applyNumberFormat="1" applyFont="1" applyBorder="1" applyAlignment="1">
      <alignment horizontal="center" vertical="center" textRotation="90" wrapText="1"/>
    </xf>
    <xf numFmtId="0" fontId="9" fillId="6" borderId="2" xfId="0" applyFont="1" applyFill="1" applyBorder="1" applyAlignment="1">
      <alignment horizontal="center" vertical="center" textRotation="90" wrapText="1"/>
    </xf>
    <xf numFmtId="0" fontId="9" fillId="6" borderId="4" xfId="0" applyFont="1" applyFill="1" applyBorder="1" applyAlignment="1">
      <alignment horizontal="center" vertical="center" textRotation="90" wrapText="1"/>
    </xf>
    <xf numFmtId="0" fontId="9" fillId="6" borderId="3" xfId="0" applyFont="1" applyFill="1" applyBorder="1" applyAlignment="1">
      <alignment horizontal="center" vertical="center" textRotation="90" wrapText="1"/>
    </xf>
    <xf numFmtId="0" fontId="0" fillId="0" borderId="16" xfId="0" applyBorder="1"/>
    <xf numFmtId="0" fontId="0" fillId="0" borderId="9" xfId="0" applyBorder="1"/>
    <xf numFmtId="0" fontId="7" fillId="0" borderId="2" xfId="0" applyFont="1" applyBorder="1" applyAlignment="1">
      <alignment horizontal="center"/>
    </xf>
    <xf numFmtId="0" fontId="7" fillId="0" borderId="4" xfId="0" applyFont="1" applyBorder="1" applyAlignment="1">
      <alignment horizontal="center"/>
    </xf>
    <xf numFmtId="0" fontId="7" fillId="0" borderId="3" xfId="0" applyFont="1" applyBorder="1" applyAlignment="1">
      <alignment horizontal="center"/>
    </xf>
    <xf numFmtId="0" fontId="9" fillId="0" borderId="10" xfId="0" applyFont="1" applyBorder="1" applyAlignment="1">
      <alignment horizontal="center" vertical="center" wrapText="1"/>
    </xf>
    <xf numFmtId="0" fontId="9" fillId="0" borderId="16"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9" xfId="0" applyFont="1" applyBorder="1" applyAlignment="1">
      <alignment horizontal="center" vertical="center" wrapText="1"/>
    </xf>
    <xf numFmtId="0" fontId="9" fillId="7" borderId="2" xfId="0" applyFont="1" applyFill="1" applyBorder="1" applyAlignment="1">
      <alignment horizontal="center" vertical="center" textRotation="90" wrapText="1"/>
    </xf>
    <xf numFmtId="0" fontId="9" fillId="7" borderId="4" xfId="0" applyFont="1" applyFill="1" applyBorder="1" applyAlignment="1">
      <alignment horizontal="center" vertical="center" textRotation="90" wrapText="1"/>
    </xf>
    <xf numFmtId="0" fontId="9" fillId="7" borderId="3" xfId="0" applyFont="1" applyFill="1" applyBorder="1" applyAlignment="1">
      <alignment horizontal="center" vertical="center" textRotation="90" wrapText="1"/>
    </xf>
    <xf numFmtId="0" fontId="17" fillId="0" borderId="2" xfId="0" applyFont="1" applyBorder="1" applyAlignment="1">
      <alignment horizontal="center" vertical="center" textRotation="90"/>
    </xf>
    <xf numFmtId="0" fontId="17" fillId="0" borderId="4" xfId="0" applyFont="1" applyBorder="1" applyAlignment="1">
      <alignment horizontal="center" vertical="center" textRotation="90"/>
    </xf>
    <xf numFmtId="0" fontId="17" fillId="0" borderId="3" xfId="0" applyFont="1" applyBorder="1" applyAlignment="1">
      <alignment horizontal="center" vertical="center" textRotation="90"/>
    </xf>
    <xf numFmtId="0" fontId="9" fillId="0" borderId="11"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6" xfId="0" applyFont="1" applyBorder="1" applyAlignment="1">
      <alignment horizontal="center" vertical="center" wrapText="1"/>
    </xf>
    <xf numFmtId="0" fontId="24" fillId="0" borderId="0" xfId="0" applyFont="1" applyFill="1" applyAlignment="1">
      <alignment horizontal="left" vertical="center" wrapText="1"/>
    </xf>
    <xf numFmtId="0" fontId="14" fillId="0" borderId="0" xfId="0" applyFont="1" applyFill="1" applyAlignment="1">
      <alignment horizontal="left"/>
    </xf>
    <xf numFmtId="0" fontId="0" fillId="0" borderId="0" xfId="0" applyFill="1" applyAlignment="1">
      <alignment horizontal="left"/>
    </xf>
    <xf numFmtId="0" fontId="2" fillId="10" borderId="10" xfId="0" applyFont="1" applyFill="1" applyBorder="1" applyAlignment="1">
      <alignment horizontal="left" vertical="center" wrapText="1"/>
    </xf>
    <xf numFmtId="0" fontId="2" fillId="10" borderId="9" xfId="0" applyFont="1" applyFill="1" applyBorder="1" applyAlignment="1">
      <alignment horizontal="left" vertical="center" wrapText="1"/>
    </xf>
    <xf numFmtId="0" fontId="6" fillId="0" borderId="10" xfId="0" applyFont="1" applyBorder="1" applyAlignment="1">
      <alignment horizontal="center"/>
    </xf>
    <xf numFmtId="0" fontId="6" fillId="0" borderId="9" xfId="0" applyFont="1" applyBorder="1" applyAlignment="1">
      <alignment horizontal="center"/>
    </xf>
    <xf numFmtId="0" fontId="15" fillId="0" borderId="15" xfId="0" applyFont="1" applyFill="1" applyBorder="1" applyAlignment="1">
      <alignment horizontal="left"/>
    </xf>
    <xf numFmtId="0" fontId="0" fillId="0" borderId="15" xfId="0" applyFill="1" applyBorder="1" applyAlignment="1">
      <alignment horizontal="left"/>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1" fillId="0" borderId="2" xfId="0" applyFont="1" applyBorder="1" applyAlignment="1">
      <alignment horizontal="center" vertical="center" wrapText="1"/>
    </xf>
    <xf numFmtId="0" fontId="0" fillId="0" borderId="4" xfId="0" applyBorder="1"/>
    <xf numFmtId="0" fontId="2" fillId="19" borderId="10" xfId="0" applyFont="1" applyFill="1" applyBorder="1" applyAlignment="1">
      <alignment horizontal="left" vertical="center"/>
    </xf>
    <xf numFmtId="0" fontId="2" fillId="19" borderId="9" xfId="0" applyFont="1" applyFill="1" applyBorder="1" applyAlignment="1">
      <alignment horizontal="left" vertical="center"/>
    </xf>
    <xf numFmtId="0" fontId="12" fillId="0" borderId="10" xfId="0" applyFont="1" applyBorder="1" applyAlignment="1">
      <alignment horizontal="center"/>
    </xf>
    <xf numFmtId="0" fontId="12" fillId="0" borderId="9" xfId="0" applyFont="1" applyBorder="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33</xdr:col>
      <xdr:colOff>7794</xdr:colOff>
      <xdr:row>3</xdr:row>
      <xdr:rowOff>121747</xdr:rowOff>
    </xdr:from>
    <xdr:to>
      <xdr:col>60</xdr:col>
      <xdr:colOff>20090</xdr:colOff>
      <xdr:row>14</xdr:row>
      <xdr:rowOff>112568</xdr:rowOff>
    </xdr:to>
    <xdr:sp macro="" textlink="">
      <xdr:nvSpPr>
        <xdr:cNvPr id="2" name="Text Box 1"/>
        <xdr:cNvSpPr txBox="1">
          <a:spLocks noChangeArrowheads="1"/>
        </xdr:cNvSpPr>
      </xdr:nvSpPr>
      <xdr:spPr bwMode="auto">
        <a:xfrm>
          <a:off x="3843771" y="615315"/>
          <a:ext cx="3017001" cy="1774594"/>
        </a:xfrm>
        <a:prstGeom prst="rect">
          <a:avLst/>
        </a:prstGeom>
        <a:noFill/>
        <a:ln w="9525">
          <a:noFill/>
          <a:miter lim="800000"/>
          <a:headEnd/>
          <a:tailEnd/>
        </a:ln>
      </xdr:spPr>
      <xdr:txBody>
        <a:bodyPr vertOverflow="clip" wrap="square" lIns="36576" tIns="32004" rIns="36576" bIns="0" anchor="t" upright="1"/>
        <a:lstStyle/>
        <a:p>
          <a:pPr algn="ctr" rtl="1">
            <a:defRPr sz="1000"/>
          </a:pPr>
          <a:r>
            <a:rPr lang="ru-RU" sz="1400" b="0" i="0" strike="noStrike">
              <a:solidFill>
                <a:srgbClr val="000000"/>
              </a:solidFill>
              <a:latin typeface="Times New Roman" pitchFamily="18" charset="0"/>
              <a:cs typeface="Times New Roman" pitchFamily="18" charset="0"/>
            </a:rPr>
            <a:t>Утверждаю</a:t>
          </a:r>
        </a:p>
        <a:p>
          <a:pPr algn="ctr" rtl="1">
            <a:defRPr sz="1000"/>
          </a:pPr>
          <a:r>
            <a:rPr lang="ru-RU" sz="1400" b="0" i="0" strike="noStrike">
              <a:solidFill>
                <a:srgbClr val="000000"/>
              </a:solidFill>
              <a:latin typeface="Times New Roman" pitchFamily="18" charset="0"/>
              <a:cs typeface="Times New Roman" pitchFamily="18" charset="0"/>
            </a:rPr>
            <a:t>Директор ГБПОУ</a:t>
          </a:r>
          <a:r>
            <a:rPr lang="ru-RU" sz="1400" b="0" i="0" strike="noStrike" baseline="0">
              <a:solidFill>
                <a:srgbClr val="000000"/>
              </a:solidFill>
              <a:latin typeface="Times New Roman" pitchFamily="18" charset="0"/>
              <a:cs typeface="Times New Roman" pitchFamily="18" charset="0"/>
            </a:rPr>
            <a:t>  РО </a:t>
          </a:r>
        </a:p>
        <a:p>
          <a:pPr algn="ctr" rtl="1">
            <a:defRPr sz="1000"/>
          </a:pPr>
          <a:r>
            <a:rPr lang="ru-RU" sz="1400" b="0" i="0" strike="noStrike">
              <a:solidFill>
                <a:srgbClr val="000000"/>
              </a:solidFill>
              <a:latin typeface="Times New Roman" pitchFamily="18" charset="0"/>
              <a:cs typeface="Times New Roman" pitchFamily="18" charset="0"/>
            </a:rPr>
            <a:t>"Ростовски</a:t>
          </a:r>
          <a:r>
            <a:rPr lang="ru-RU" sz="1400" b="0" i="0" strike="noStrike" baseline="0">
              <a:solidFill>
                <a:srgbClr val="000000"/>
              </a:solidFill>
              <a:latin typeface="Times New Roman" pitchFamily="18" charset="0"/>
              <a:cs typeface="Times New Roman" pitchFamily="18" charset="0"/>
            </a:rPr>
            <a:t>й- на - Дону </a:t>
          </a:r>
          <a:r>
            <a:rPr lang="ru-RU" sz="1400" b="0" i="0" strike="noStrike">
              <a:solidFill>
                <a:srgbClr val="000000"/>
              </a:solidFill>
              <a:latin typeface="Times New Roman" pitchFamily="18" charset="0"/>
              <a:cs typeface="Times New Roman" pitchFamily="18" charset="0"/>
            </a:rPr>
            <a:t> автотранспортный колледж"</a:t>
          </a:r>
        </a:p>
        <a:p>
          <a:pPr algn="ctr" rtl="1">
            <a:defRPr sz="1000"/>
          </a:pPr>
          <a:r>
            <a:rPr lang="ru-RU" sz="1400" b="0" i="0" strike="noStrike">
              <a:solidFill>
                <a:srgbClr val="000000"/>
              </a:solidFill>
              <a:latin typeface="Times New Roman" pitchFamily="18" charset="0"/>
              <a:cs typeface="Times New Roman" pitchFamily="18" charset="0"/>
            </a:rPr>
            <a:t>___________ В.П.</a:t>
          </a:r>
          <a:r>
            <a:rPr lang="ru-RU" sz="1400" b="0" i="0" strike="noStrike" baseline="0">
              <a:solidFill>
                <a:srgbClr val="000000"/>
              </a:solidFill>
              <a:latin typeface="Times New Roman" pitchFamily="18" charset="0"/>
              <a:cs typeface="Times New Roman" pitchFamily="18" charset="0"/>
            </a:rPr>
            <a:t>Бартеньев</a:t>
          </a:r>
          <a:endParaRPr lang="ru-RU" sz="1400" b="0" i="0" strike="noStrike">
            <a:solidFill>
              <a:srgbClr val="000000"/>
            </a:solidFill>
            <a:latin typeface="Times New Roman" pitchFamily="18" charset="0"/>
            <a:cs typeface="Times New Roman" pitchFamily="18" charset="0"/>
          </a:endParaRPr>
        </a:p>
        <a:p>
          <a:pPr algn="ctr" rtl="1">
            <a:defRPr sz="1000"/>
          </a:pPr>
          <a:endParaRPr lang="ru-RU" sz="1400" b="0" i="0" strike="noStrike">
            <a:solidFill>
              <a:srgbClr val="000000"/>
            </a:solidFill>
            <a:latin typeface="Arial Cyr"/>
          </a:endParaRPr>
        </a:p>
        <a:p>
          <a:pPr algn="ctr" rtl="1">
            <a:defRPr sz="1000"/>
          </a:pPr>
          <a:r>
            <a:rPr lang="ru-RU" sz="1400" b="0" i="0" strike="noStrike">
              <a:solidFill>
                <a:srgbClr val="000000"/>
              </a:solidFill>
              <a:latin typeface="Times New Roman" pitchFamily="18" charset="0"/>
              <a:cs typeface="Times New Roman" pitchFamily="18" charset="0"/>
            </a:rPr>
            <a:t>"  ___ "   __________ 2019 г.</a:t>
          </a:r>
        </a:p>
        <a:p>
          <a:pPr algn="ctr" rtl="1">
            <a:defRPr sz="1000"/>
          </a:pPr>
          <a:endParaRPr lang="ru-RU" sz="1400" b="0" i="0" strike="noStrike">
            <a:solidFill>
              <a:srgbClr val="000000"/>
            </a:solidFill>
            <a:latin typeface="Arial Cyr"/>
          </a:endParaRPr>
        </a:p>
      </xdr:txBody>
    </xdr:sp>
    <xdr:clientData/>
  </xdr:twoCellAnchor>
  <xdr:twoCellAnchor editAs="oneCell">
    <xdr:from>
      <xdr:col>32</xdr:col>
      <xdr:colOff>47625</xdr:colOff>
      <xdr:row>9</xdr:row>
      <xdr:rowOff>0</xdr:rowOff>
    </xdr:from>
    <xdr:to>
      <xdr:col>33</xdr:col>
      <xdr:colOff>19050</xdr:colOff>
      <xdr:row>10</xdr:row>
      <xdr:rowOff>38100</xdr:rowOff>
    </xdr:to>
    <xdr:sp macro="" textlink="">
      <xdr:nvSpPr>
        <xdr:cNvPr id="1071" name="Text Box 2"/>
        <xdr:cNvSpPr txBox="1">
          <a:spLocks noChangeArrowheads="1"/>
        </xdr:cNvSpPr>
      </xdr:nvSpPr>
      <xdr:spPr bwMode="auto">
        <a:xfrm>
          <a:off x="3714750" y="1457325"/>
          <a:ext cx="57150" cy="190500"/>
        </a:xfrm>
        <a:prstGeom prst="rect">
          <a:avLst/>
        </a:prstGeom>
        <a:noFill/>
        <a:ln w="9525">
          <a:noFill/>
          <a:miter lim="800000"/>
          <a:headEnd/>
          <a:tailEnd/>
        </a:ln>
      </xdr:spPr>
    </xdr:sp>
    <xdr:clientData/>
  </xdr:twoCellAnchor>
  <xdr:twoCellAnchor>
    <xdr:from>
      <xdr:col>73</xdr:col>
      <xdr:colOff>60960</xdr:colOff>
      <xdr:row>8</xdr:row>
      <xdr:rowOff>148590</xdr:rowOff>
    </xdr:from>
    <xdr:to>
      <xdr:col>85</xdr:col>
      <xdr:colOff>188627</xdr:colOff>
      <xdr:row>8</xdr:row>
      <xdr:rowOff>152400</xdr:rowOff>
    </xdr:to>
    <xdr:sp macro="" textlink="">
      <xdr:nvSpPr>
        <xdr:cNvPr id="4" name="Text Box 4"/>
        <xdr:cNvSpPr txBox="1">
          <a:spLocks noChangeArrowheads="1"/>
        </xdr:cNvSpPr>
      </xdr:nvSpPr>
      <xdr:spPr bwMode="auto">
        <a:xfrm>
          <a:off x="8679180" y="1499235"/>
          <a:ext cx="1752600" cy="9525"/>
        </a:xfrm>
        <a:prstGeom prst="rect">
          <a:avLst/>
        </a:prstGeom>
        <a:noFill/>
        <a:ln w="9525">
          <a:noFill/>
          <a:miter lim="800000"/>
          <a:headEnd/>
          <a:tailEnd/>
        </a:ln>
      </xdr:spPr>
      <xdr:txBody>
        <a:bodyPr vertOverflow="clip" wrap="square" lIns="36576" tIns="27432" rIns="36576" bIns="0" anchor="t" upright="1"/>
        <a:lstStyle/>
        <a:p>
          <a:pPr algn="ctr" rtl="0">
            <a:defRPr sz="1000"/>
          </a:pPr>
          <a:r>
            <a:rPr lang="ru-RU" sz="1100" b="1" i="0" strike="noStrike">
              <a:solidFill>
                <a:srgbClr val="000000"/>
              </a:solidFill>
              <a:latin typeface="Arial Cyr"/>
            </a:rPr>
            <a:t>2.Сводные данные по бюджету времени</a:t>
          </a:r>
        </a:p>
      </xdr:txBody>
    </xdr:sp>
    <xdr:clientData/>
  </xdr:twoCellAnchor>
  <xdr:twoCellAnchor>
    <xdr:from>
      <xdr:col>0</xdr:col>
      <xdr:colOff>19051</xdr:colOff>
      <xdr:row>15</xdr:row>
      <xdr:rowOff>102870</xdr:rowOff>
    </xdr:from>
    <xdr:to>
      <xdr:col>63</xdr:col>
      <xdr:colOff>57151</xdr:colOff>
      <xdr:row>34</xdr:row>
      <xdr:rowOff>34636</xdr:rowOff>
    </xdr:to>
    <xdr:sp macro="" textlink="">
      <xdr:nvSpPr>
        <xdr:cNvPr id="5" name="Rectangle 5"/>
        <xdr:cNvSpPr>
          <a:spLocks noChangeArrowheads="1"/>
        </xdr:cNvSpPr>
      </xdr:nvSpPr>
      <xdr:spPr bwMode="auto">
        <a:xfrm>
          <a:off x="19051" y="2555125"/>
          <a:ext cx="7214755" cy="3360766"/>
        </a:xfrm>
        <a:prstGeom prst="rect">
          <a:avLst/>
        </a:prstGeom>
        <a:noFill/>
        <a:ln w="9525">
          <a:noFill/>
          <a:miter lim="800000"/>
          <a:headEnd/>
          <a:tailEnd/>
        </a:ln>
      </xdr:spPr>
      <xdr:txBody>
        <a:bodyPr vertOverflow="clip" wrap="square" lIns="54864" tIns="41148" rIns="0" bIns="0" anchor="t" upright="1"/>
        <a:lstStyle/>
        <a:p>
          <a:pPr algn="ctr" rtl="0">
            <a:lnSpc>
              <a:spcPct val="100000"/>
            </a:lnSpc>
            <a:defRPr sz="1000"/>
          </a:pPr>
          <a:r>
            <a:rPr lang="ru-RU" sz="2000" b="1" i="0" strike="noStrike">
              <a:solidFill>
                <a:srgbClr val="000000"/>
              </a:solidFill>
              <a:latin typeface="Times New Roman" pitchFamily="18" charset="0"/>
              <a:cs typeface="Times New Roman" pitchFamily="18" charset="0"/>
            </a:rPr>
            <a:t>УЧЕБНЫЙ ПЛАН</a:t>
          </a:r>
        </a:p>
        <a:p>
          <a:pPr algn="ctr" rtl="0">
            <a:lnSpc>
              <a:spcPct val="100000"/>
            </a:lnSpc>
            <a:defRPr sz="1000"/>
          </a:pPr>
          <a:r>
            <a:rPr lang="ru-RU" sz="1400" b="0" i="0" u="none" strike="noStrike">
              <a:solidFill>
                <a:srgbClr val="000000"/>
              </a:solidFill>
              <a:latin typeface="Times New Roman" pitchFamily="18" charset="0"/>
              <a:cs typeface="Times New Roman" pitchFamily="18" charset="0"/>
            </a:rPr>
            <a:t>программы подготовки</a:t>
          </a:r>
          <a:r>
            <a:rPr lang="ru-RU" sz="1400" b="0" i="0" u="none" strike="noStrike" baseline="0">
              <a:solidFill>
                <a:srgbClr val="000000"/>
              </a:solidFill>
              <a:latin typeface="Times New Roman" pitchFamily="18" charset="0"/>
              <a:cs typeface="Times New Roman" pitchFamily="18" charset="0"/>
            </a:rPr>
            <a:t> специалистов среднего звена</a:t>
          </a:r>
          <a:endParaRPr lang="ru-RU" sz="1400" b="0" i="0" strike="noStrike">
            <a:solidFill>
              <a:srgbClr val="000000"/>
            </a:solidFill>
            <a:latin typeface="Times New Roman" pitchFamily="18" charset="0"/>
            <a:cs typeface="Times New Roman" pitchFamily="18" charset="0"/>
          </a:endParaRPr>
        </a:p>
        <a:p>
          <a:pPr algn="ctr" rtl="0">
            <a:lnSpc>
              <a:spcPct val="100000"/>
            </a:lnSpc>
            <a:defRPr sz="1000"/>
          </a:pPr>
          <a:endParaRPr lang="ru-RU" sz="1400" b="0" i="0" u="none" strike="noStrike">
            <a:solidFill>
              <a:srgbClr val="000000"/>
            </a:solidFill>
            <a:latin typeface="Times New Roman" pitchFamily="18" charset="0"/>
            <a:cs typeface="Times New Roman" pitchFamily="18" charset="0"/>
          </a:endParaRPr>
        </a:p>
        <a:p>
          <a:pPr algn="ctr" rtl="0">
            <a:lnSpc>
              <a:spcPct val="100000"/>
            </a:lnSpc>
            <a:defRPr sz="1000"/>
          </a:pPr>
          <a:r>
            <a:rPr lang="ru-RU" sz="1400" b="0" i="0" u="none" strike="noStrike">
              <a:solidFill>
                <a:srgbClr val="000000"/>
              </a:solidFill>
              <a:latin typeface="Times New Roman" pitchFamily="18" charset="0"/>
              <a:cs typeface="Times New Roman" pitchFamily="18" charset="0"/>
            </a:rPr>
            <a:t> государственного</a:t>
          </a:r>
          <a:r>
            <a:rPr lang="ru-RU" sz="1400" b="0" i="0" u="none" strike="noStrike" baseline="0">
              <a:solidFill>
                <a:srgbClr val="000000"/>
              </a:solidFill>
              <a:latin typeface="Times New Roman" pitchFamily="18" charset="0"/>
              <a:cs typeface="Times New Roman" pitchFamily="18" charset="0"/>
            </a:rPr>
            <a:t>  бюджетного </a:t>
          </a:r>
          <a:r>
            <a:rPr lang="ru-RU" sz="1400" b="0" i="0" baseline="0">
              <a:latin typeface="Times New Roman" pitchFamily="18" charset="0"/>
              <a:ea typeface="+mn-ea"/>
              <a:cs typeface="Times New Roman" pitchFamily="18" charset="0"/>
            </a:rPr>
            <a:t>профессионального</a:t>
          </a:r>
          <a:r>
            <a:rPr lang="ru-RU" sz="1600" b="0" i="0" baseline="0">
              <a:latin typeface="Times New Roman" pitchFamily="18" charset="0"/>
              <a:ea typeface="+mn-ea"/>
              <a:cs typeface="Times New Roman" pitchFamily="18" charset="0"/>
            </a:rPr>
            <a:t> </a:t>
          </a:r>
          <a:r>
            <a:rPr lang="ru-RU" sz="1400" b="0" i="0" u="none" strike="noStrike" baseline="0">
              <a:solidFill>
                <a:srgbClr val="000000"/>
              </a:solidFill>
              <a:latin typeface="Times New Roman" pitchFamily="18" charset="0"/>
              <a:cs typeface="Times New Roman" pitchFamily="18" charset="0"/>
            </a:rPr>
            <a:t>образовательного учреждения           </a:t>
          </a:r>
        </a:p>
        <a:p>
          <a:pPr algn="ctr" rtl="0">
            <a:lnSpc>
              <a:spcPct val="100000"/>
            </a:lnSpc>
            <a:defRPr sz="1000"/>
          </a:pPr>
          <a:r>
            <a:rPr lang="ru-RU" sz="1400" b="0" i="0" u="none" strike="noStrike" baseline="0">
              <a:solidFill>
                <a:srgbClr val="000000"/>
              </a:solidFill>
              <a:latin typeface="Times New Roman" pitchFamily="18" charset="0"/>
              <a:cs typeface="Times New Roman" pitchFamily="18" charset="0"/>
            </a:rPr>
            <a:t>Ростовской области</a:t>
          </a:r>
        </a:p>
        <a:p>
          <a:pPr algn="ctr" rtl="0">
            <a:lnSpc>
              <a:spcPct val="100000"/>
            </a:lnSpc>
            <a:defRPr sz="1000"/>
          </a:pPr>
          <a:r>
            <a:rPr lang="ru-RU" sz="1400" b="0" i="0" u="none" strike="noStrike">
              <a:solidFill>
                <a:srgbClr val="000000"/>
              </a:solidFill>
              <a:latin typeface="Times New Roman" pitchFamily="18" charset="0"/>
              <a:cs typeface="Times New Roman" pitchFamily="18" charset="0"/>
            </a:rPr>
            <a:t>"Ростовский  - на - Дону  автотранспортный  колледж</a:t>
          </a:r>
          <a:r>
            <a:rPr lang="ru-RU" sz="1400" b="0" i="0" u="none" strike="noStrike" baseline="0">
              <a:solidFill>
                <a:srgbClr val="000000"/>
              </a:solidFill>
              <a:latin typeface="Times New Roman" pitchFamily="18" charset="0"/>
              <a:cs typeface="Times New Roman" pitchFamily="18" charset="0"/>
            </a:rPr>
            <a:t> </a:t>
          </a:r>
          <a:r>
            <a:rPr lang="ru-RU" sz="1400" b="0" i="0" u="none" strike="noStrike">
              <a:solidFill>
                <a:srgbClr val="000000"/>
              </a:solidFill>
              <a:latin typeface="Times New Roman" pitchFamily="18" charset="0"/>
              <a:cs typeface="Times New Roman" pitchFamily="18" charset="0"/>
            </a:rPr>
            <a:t>"</a:t>
          </a:r>
        </a:p>
        <a:p>
          <a:pPr algn="ctr" rtl="0">
            <a:lnSpc>
              <a:spcPct val="100000"/>
            </a:lnSpc>
            <a:defRPr sz="1000"/>
          </a:pPr>
          <a:endParaRPr lang="ru-RU" sz="1400" b="1" i="0" strike="noStrike">
            <a:solidFill>
              <a:srgbClr val="000000"/>
            </a:solidFill>
            <a:latin typeface="Times New Roman" pitchFamily="18" charset="0"/>
            <a:cs typeface="Times New Roman" pitchFamily="18" charset="0"/>
          </a:endParaRPr>
        </a:p>
        <a:p>
          <a:pPr algn="ctr" rtl="0">
            <a:lnSpc>
              <a:spcPct val="100000"/>
            </a:lnSpc>
            <a:defRPr sz="1000"/>
          </a:pPr>
          <a:r>
            <a:rPr lang="ru-RU" sz="1400" b="0" i="0" strike="noStrike">
              <a:solidFill>
                <a:srgbClr val="000000"/>
              </a:solidFill>
              <a:latin typeface="Times New Roman" pitchFamily="18" charset="0"/>
              <a:cs typeface="Times New Roman" pitchFamily="18" charset="0"/>
            </a:rPr>
            <a:t>по</a:t>
          </a:r>
          <a:r>
            <a:rPr lang="ru-RU" sz="1400" b="0" i="0" strike="noStrike" baseline="0">
              <a:solidFill>
                <a:srgbClr val="000000"/>
              </a:solidFill>
              <a:latin typeface="Times New Roman" pitchFamily="18" charset="0"/>
              <a:cs typeface="Times New Roman" pitchFamily="18" charset="0"/>
            </a:rPr>
            <a:t> специальнности</a:t>
          </a:r>
          <a:r>
            <a:rPr lang="ru-RU" sz="1400" b="0" i="0" strike="noStrike">
              <a:solidFill>
                <a:srgbClr val="000000"/>
              </a:solidFill>
              <a:latin typeface="Times New Roman" pitchFamily="18" charset="0"/>
              <a:cs typeface="Times New Roman" pitchFamily="18" charset="0"/>
            </a:rPr>
            <a:t> среднего профессионального образования</a:t>
          </a:r>
        </a:p>
        <a:p>
          <a:pPr algn="ctr" rtl="0">
            <a:lnSpc>
              <a:spcPct val="100000"/>
            </a:lnSpc>
            <a:defRPr sz="1000"/>
          </a:pPr>
          <a:r>
            <a:rPr lang="ru-RU" sz="1400" b="1" i="0" u="none" strike="noStrike">
              <a:solidFill>
                <a:srgbClr val="000000"/>
              </a:solidFill>
              <a:latin typeface="Times New Roman" pitchFamily="18" charset="0"/>
              <a:cs typeface="Times New Roman" pitchFamily="18" charset="0"/>
            </a:rPr>
            <a:t>43.02.06"Сервис</a:t>
          </a:r>
          <a:r>
            <a:rPr lang="ru-RU" sz="1400" b="1" i="0" u="none" strike="noStrike" baseline="0">
              <a:solidFill>
                <a:srgbClr val="000000"/>
              </a:solidFill>
              <a:latin typeface="Times New Roman" pitchFamily="18" charset="0"/>
              <a:cs typeface="Times New Roman" pitchFamily="18" charset="0"/>
            </a:rPr>
            <a:t> на транспорте (по видам транспорта)"</a:t>
          </a:r>
          <a:endParaRPr lang="ru-RU" sz="1400" b="1" i="0" u="none" strike="noStrike">
            <a:solidFill>
              <a:srgbClr val="000000"/>
            </a:solidFill>
            <a:latin typeface="Times New Roman" pitchFamily="18" charset="0"/>
            <a:cs typeface="Times New Roman" pitchFamily="18" charset="0"/>
          </a:endParaRPr>
        </a:p>
        <a:p>
          <a:pPr algn="ctr" rtl="0">
            <a:lnSpc>
              <a:spcPct val="100000"/>
            </a:lnSpc>
            <a:defRPr sz="1000"/>
          </a:pPr>
          <a:r>
            <a:rPr lang="ru-RU" sz="1400" b="0" i="0" u="none" strike="noStrike">
              <a:solidFill>
                <a:srgbClr val="000000"/>
              </a:solidFill>
              <a:latin typeface="Times New Roman" pitchFamily="18" charset="0"/>
              <a:cs typeface="Times New Roman" pitchFamily="18" charset="0"/>
            </a:rPr>
            <a:t>по программе </a:t>
          </a:r>
          <a:r>
            <a:rPr lang="ru-RU" sz="1400" b="1" i="0" u="none" strike="noStrike">
              <a:solidFill>
                <a:srgbClr val="000000"/>
              </a:solidFill>
              <a:latin typeface="Times New Roman" pitchFamily="18" charset="0"/>
              <a:cs typeface="Times New Roman" pitchFamily="18" charset="0"/>
            </a:rPr>
            <a:t>базовой </a:t>
          </a:r>
          <a:r>
            <a:rPr lang="ru-RU" sz="1400" b="0" i="0" u="none" strike="noStrike">
              <a:solidFill>
                <a:srgbClr val="000000"/>
              </a:solidFill>
              <a:latin typeface="Times New Roman" pitchFamily="18" charset="0"/>
              <a:cs typeface="Times New Roman" pitchFamily="18" charset="0"/>
            </a:rPr>
            <a:t>подготовки</a:t>
          </a:r>
        </a:p>
        <a:p>
          <a:pPr algn="l" rtl="0">
            <a:defRPr sz="1000"/>
          </a:pPr>
          <a:endParaRPr lang="ru-RU" sz="1400" b="1" i="1" strike="noStrike">
            <a:solidFill>
              <a:srgbClr val="000000"/>
            </a:solidFill>
            <a:latin typeface="Arial Cyr"/>
          </a:endParaRPr>
        </a:p>
        <a:p>
          <a:pPr algn="l" rtl="0">
            <a:defRPr sz="1000"/>
          </a:pPr>
          <a:endParaRPr lang="ru-RU" sz="1400" b="1" i="1" strike="noStrike">
            <a:solidFill>
              <a:srgbClr val="000000"/>
            </a:solidFill>
            <a:latin typeface="Arial Cyr"/>
          </a:endParaRPr>
        </a:p>
        <a:p>
          <a:pPr algn="ctr" rtl="0">
            <a:defRPr sz="1000"/>
          </a:pPr>
          <a:r>
            <a:rPr lang="ru-RU" sz="1400" b="0" i="0" u="none" strike="noStrike">
              <a:solidFill>
                <a:srgbClr val="000000"/>
              </a:solidFill>
              <a:latin typeface="Arial Cyr"/>
            </a:rPr>
            <a:t>                                                 </a:t>
          </a:r>
          <a:endParaRPr lang="ru-RU" sz="1400" b="1" i="0" u="sng" strike="noStrike">
            <a:solidFill>
              <a:srgbClr val="000000"/>
            </a:solidFill>
            <a:latin typeface="Arial Cyr"/>
          </a:endParaRPr>
        </a:p>
        <a:p>
          <a:pPr algn="r" rtl="0">
            <a:defRPr sz="1000"/>
          </a:pPr>
          <a:endParaRPr lang="ru-RU" sz="1400" b="0" i="0" u="none" strike="noStrike">
            <a:solidFill>
              <a:srgbClr val="000000"/>
            </a:solidFill>
            <a:latin typeface="Arial Cyr"/>
          </a:endParaRPr>
        </a:p>
        <a:p>
          <a:pPr algn="r" rtl="0">
            <a:defRPr sz="1000"/>
          </a:pPr>
          <a:r>
            <a:rPr lang="ru-RU" sz="1400" b="0" i="0" u="none" strike="noStrike">
              <a:solidFill>
                <a:srgbClr val="000000"/>
              </a:solidFill>
              <a:latin typeface="Arial Cyr"/>
            </a:rPr>
            <a:t>                                     </a:t>
          </a:r>
        </a:p>
        <a:p>
          <a:pPr algn="l" rtl="0">
            <a:defRPr sz="1000"/>
          </a:pPr>
          <a:endParaRPr lang="ru-RU" sz="1400" b="0" i="0" strike="noStrike">
            <a:solidFill>
              <a:srgbClr val="000000"/>
            </a:solidFill>
            <a:latin typeface="Arial Cyr"/>
          </a:endParaRPr>
        </a:p>
        <a:p>
          <a:pPr algn="l" rtl="0">
            <a:defRPr sz="1000"/>
          </a:pPr>
          <a:endParaRPr lang="ru-RU" sz="800" b="0" i="0" strike="noStrike">
            <a:solidFill>
              <a:srgbClr val="000000"/>
            </a:solidFill>
            <a:latin typeface="Arial Cyr"/>
          </a:endParaRPr>
        </a:p>
        <a:p>
          <a:pPr algn="l" rtl="0">
            <a:defRPr sz="1000"/>
          </a:pPr>
          <a:endParaRPr lang="ru-RU" sz="800" b="0" i="0" strike="noStrike">
            <a:solidFill>
              <a:srgbClr val="000000"/>
            </a:solidFill>
            <a:latin typeface="Arial Cyr"/>
          </a:endParaRPr>
        </a:p>
      </xdr:txBody>
    </xdr:sp>
    <xdr:clientData/>
  </xdr:twoCellAnchor>
  <xdr:twoCellAnchor>
    <xdr:from>
      <xdr:col>22</xdr:col>
      <xdr:colOff>45027</xdr:colOff>
      <xdr:row>37</xdr:row>
      <xdr:rowOff>130751</xdr:rowOff>
    </xdr:from>
    <xdr:to>
      <xdr:col>63</xdr:col>
      <xdr:colOff>83127</xdr:colOff>
      <xdr:row>45</xdr:row>
      <xdr:rowOff>152399</xdr:rowOff>
    </xdr:to>
    <xdr:sp macro="" textlink="">
      <xdr:nvSpPr>
        <xdr:cNvPr id="6" name="TextBox 5"/>
        <xdr:cNvSpPr txBox="1"/>
      </xdr:nvSpPr>
      <xdr:spPr>
        <a:xfrm>
          <a:off x="2760518" y="6510769"/>
          <a:ext cx="4499264" cy="1351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ru-RU" sz="1400">
              <a:latin typeface="Times New Roman" pitchFamily="18" charset="0"/>
              <a:cs typeface="Times New Roman" pitchFamily="18" charset="0"/>
            </a:rPr>
            <a:t>Квалификация: </a:t>
          </a:r>
          <a:r>
            <a:rPr lang="ru-RU" sz="1400" b="1">
              <a:latin typeface="Times New Roman" pitchFamily="18" charset="0"/>
              <a:cs typeface="Times New Roman" pitchFamily="18" charset="0"/>
            </a:rPr>
            <a:t>специалист</a:t>
          </a:r>
          <a:r>
            <a:rPr lang="ru-RU" sz="1400" b="1" baseline="0">
              <a:latin typeface="Times New Roman" pitchFamily="18" charset="0"/>
              <a:cs typeface="Times New Roman" pitchFamily="18" charset="0"/>
            </a:rPr>
            <a:t> по сервису на транспорте</a:t>
          </a:r>
          <a:endParaRPr lang="ru-RU" sz="1400" b="1">
            <a:latin typeface="Times New Roman" pitchFamily="18" charset="0"/>
            <a:cs typeface="Times New Roman" pitchFamily="18" charset="0"/>
          </a:endParaRPr>
        </a:p>
        <a:p>
          <a:r>
            <a:rPr lang="ru-RU" sz="1400">
              <a:latin typeface="Times New Roman" pitchFamily="18" charset="0"/>
              <a:cs typeface="Times New Roman" pitchFamily="18" charset="0"/>
            </a:rPr>
            <a:t>Форма обучения - </a:t>
          </a:r>
          <a:r>
            <a:rPr lang="ru-RU" sz="1400" b="1">
              <a:latin typeface="Times New Roman" pitchFamily="18" charset="0"/>
              <a:cs typeface="Times New Roman" pitchFamily="18" charset="0"/>
            </a:rPr>
            <a:t>очная</a:t>
          </a:r>
        </a:p>
        <a:p>
          <a:r>
            <a:rPr lang="ru-RU" sz="1400">
              <a:latin typeface="Times New Roman" pitchFamily="18" charset="0"/>
              <a:cs typeface="Times New Roman" pitchFamily="18" charset="0"/>
            </a:rPr>
            <a:t>Нормативный срок обучения - </a:t>
          </a:r>
          <a:r>
            <a:rPr lang="ru-RU" sz="1400" b="1">
              <a:latin typeface="Times New Roman" pitchFamily="18" charset="0"/>
              <a:cs typeface="Times New Roman" pitchFamily="18" charset="0"/>
            </a:rPr>
            <a:t>2 года 10 месяцев</a:t>
          </a:r>
        </a:p>
        <a:p>
          <a:r>
            <a:rPr lang="ru-RU" sz="1400">
              <a:latin typeface="Times New Roman" pitchFamily="18" charset="0"/>
              <a:cs typeface="Times New Roman" pitchFamily="18" charset="0"/>
            </a:rPr>
            <a:t>базе </a:t>
          </a:r>
          <a:r>
            <a:rPr lang="ru-RU" sz="1400" b="1">
              <a:latin typeface="Times New Roman" pitchFamily="18" charset="0"/>
              <a:cs typeface="Times New Roman" pitchFamily="18" charset="0"/>
            </a:rPr>
            <a:t>основного</a:t>
          </a:r>
          <a:r>
            <a:rPr lang="ru-RU" sz="1400" b="1" baseline="0">
              <a:latin typeface="Times New Roman" pitchFamily="18" charset="0"/>
              <a:cs typeface="Times New Roman" pitchFamily="18" charset="0"/>
            </a:rPr>
            <a:t> </a:t>
          </a:r>
          <a:r>
            <a:rPr lang="ru-RU" sz="1400" b="1">
              <a:latin typeface="Times New Roman" pitchFamily="18" charset="0"/>
              <a:cs typeface="Times New Roman" pitchFamily="18" charset="0"/>
            </a:rPr>
            <a:t>общего </a:t>
          </a:r>
          <a:r>
            <a:rPr lang="ru-RU" sz="1400">
              <a:latin typeface="Times New Roman" pitchFamily="18" charset="0"/>
              <a:cs typeface="Times New Roman" pitchFamily="18" charset="0"/>
            </a:rPr>
            <a:t>образования</a:t>
          </a:r>
        </a:p>
        <a:p>
          <a:r>
            <a:rPr lang="ru-RU" sz="1400">
              <a:latin typeface="Times New Roman" pitchFamily="18" charset="0"/>
              <a:cs typeface="Times New Roman" pitchFamily="18" charset="0"/>
            </a:rPr>
            <a:t>профиль подготовки - </a:t>
          </a:r>
          <a:r>
            <a:rPr lang="ru-RU" sz="1400" b="1">
              <a:latin typeface="Times New Roman" pitchFamily="18" charset="0"/>
              <a:cs typeface="Times New Roman" pitchFamily="18" charset="0"/>
            </a:rPr>
            <a:t>социально - экономический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29</xdr:col>
      <xdr:colOff>0</xdr:colOff>
      <xdr:row>21</xdr:row>
      <xdr:rowOff>57150</xdr:rowOff>
    </xdr:from>
    <xdr:to>
      <xdr:col>29</xdr:col>
      <xdr:colOff>57150</xdr:colOff>
      <xdr:row>23</xdr:row>
      <xdr:rowOff>76200</xdr:rowOff>
    </xdr:to>
    <xdr:sp macro="" textlink="">
      <xdr:nvSpPr>
        <xdr:cNvPr id="2085" name="Text Box 2"/>
        <xdr:cNvSpPr txBox="1">
          <a:spLocks noChangeArrowheads="1"/>
        </xdr:cNvSpPr>
      </xdr:nvSpPr>
      <xdr:spPr bwMode="auto">
        <a:xfrm>
          <a:off x="3533775" y="2181225"/>
          <a:ext cx="57150" cy="190500"/>
        </a:xfrm>
        <a:prstGeom prst="rect">
          <a:avLst/>
        </a:prstGeom>
        <a:noFill/>
        <a:ln w="9525">
          <a:noFill/>
          <a:miter lim="800000"/>
          <a:headEnd/>
          <a:tailEnd/>
        </a:ln>
      </xdr:spPr>
    </xdr:sp>
    <xdr:clientData/>
  </xdr:twoCellAnchor>
  <xdr:twoCellAnchor>
    <xdr:from>
      <xdr:col>1</xdr:col>
      <xdr:colOff>127635</xdr:colOff>
      <xdr:row>1</xdr:row>
      <xdr:rowOff>28575</xdr:rowOff>
    </xdr:from>
    <xdr:to>
      <xdr:col>20</xdr:col>
      <xdr:colOff>53332</xdr:colOff>
      <xdr:row>2</xdr:row>
      <xdr:rowOff>95617</xdr:rowOff>
    </xdr:to>
    <xdr:sp macro="" textlink="">
      <xdr:nvSpPr>
        <xdr:cNvPr id="6147" name="Text Box 3"/>
        <xdr:cNvSpPr txBox="1">
          <a:spLocks noChangeArrowheads="1"/>
        </xdr:cNvSpPr>
      </xdr:nvSpPr>
      <xdr:spPr bwMode="auto">
        <a:xfrm>
          <a:off x="270510" y="190500"/>
          <a:ext cx="2392672" cy="228967"/>
        </a:xfrm>
        <a:prstGeom prst="rect">
          <a:avLst/>
        </a:prstGeom>
        <a:noFill/>
        <a:ln w="9525">
          <a:noFill/>
          <a:miter lim="800000"/>
          <a:headEnd/>
          <a:tailEnd/>
        </a:ln>
      </xdr:spPr>
      <xdr:txBody>
        <a:bodyPr vertOverflow="clip" wrap="square" lIns="36576" tIns="27432" rIns="36576" bIns="0" anchor="t" upright="1"/>
        <a:lstStyle/>
        <a:p>
          <a:pPr algn="ctr" rtl="0">
            <a:defRPr sz="1000"/>
          </a:pPr>
          <a:r>
            <a:rPr lang="ru-RU" sz="1100" b="1" i="0" strike="noStrike">
              <a:solidFill>
                <a:srgbClr val="000000"/>
              </a:solidFill>
              <a:latin typeface="Times New Roman" pitchFamily="18" charset="0"/>
              <a:cs typeface="Times New Roman" pitchFamily="18" charset="0"/>
            </a:rPr>
            <a:t>2.График учебного процесса</a:t>
          </a:r>
        </a:p>
      </xdr:txBody>
    </xdr:sp>
    <xdr:clientData/>
  </xdr:twoCellAnchor>
  <xdr:twoCellAnchor>
    <xdr:from>
      <xdr:col>67</xdr:col>
      <xdr:colOff>72390</xdr:colOff>
      <xdr:row>0</xdr:row>
      <xdr:rowOff>53340</xdr:rowOff>
    </xdr:from>
    <xdr:to>
      <xdr:col>80</xdr:col>
      <xdr:colOff>30480</xdr:colOff>
      <xdr:row>2</xdr:row>
      <xdr:rowOff>104995</xdr:rowOff>
    </xdr:to>
    <xdr:sp macro="" textlink="">
      <xdr:nvSpPr>
        <xdr:cNvPr id="6148" name="Text Box 4"/>
        <xdr:cNvSpPr txBox="1">
          <a:spLocks noChangeArrowheads="1"/>
        </xdr:cNvSpPr>
      </xdr:nvSpPr>
      <xdr:spPr bwMode="auto">
        <a:xfrm>
          <a:off x="8054340" y="53340"/>
          <a:ext cx="1720215" cy="375505"/>
        </a:xfrm>
        <a:prstGeom prst="rect">
          <a:avLst/>
        </a:prstGeom>
        <a:noFill/>
        <a:ln w="9525">
          <a:noFill/>
          <a:miter lim="800000"/>
          <a:headEnd/>
          <a:tailEnd/>
        </a:ln>
      </xdr:spPr>
      <xdr:txBody>
        <a:bodyPr vertOverflow="clip" wrap="square" lIns="36576" tIns="27432" rIns="36576" bIns="0" anchor="t" upright="1"/>
        <a:lstStyle/>
        <a:p>
          <a:pPr algn="ctr" rtl="0">
            <a:defRPr sz="1000"/>
          </a:pPr>
          <a:r>
            <a:rPr lang="ru-RU" sz="1100" b="1" i="0" strike="noStrike">
              <a:solidFill>
                <a:srgbClr val="000000"/>
              </a:solidFill>
              <a:latin typeface="Times New Roman" pitchFamily="18" charset="0"/>
              <a:cs typeface="Times New Roman" pitchFamily="18" charset="0"/>
            </a:rPr>
            <a:t>2.1</a:t>
          </a:r>
          <a:r>
            <a:rPr lang="ru-RU" sz="1100" b="1" i="0" strike="noStrike" baseline="0">
              <a:solidFill>
                <a:srgbClr val="000000"/>
              </a:solidFill>
              <a:latin typeface="Times New Roman" pitchFamily="18" charset="0"/>
              <a:cs typeface="Times New Roman" pitchFamily="18" charset="0"/>
            </a:rPr>
            <a:t> </a:t>
          </a:r>
          <a:r>
            <a:rPr lang="ru-RU" sz="1100" b="1" i="0" strike="noStrike">
              <a:solidFill>
                <a:srgbClr val="000000"/>
              </a:solidFill>
              <a:latin typeface="Times New Roman" pitchFamily="18" charset="0"/>
              <a:cs typeface="Times New Roman" pitchFamily="18" charset="0"/>
            </a:rPr>
            <a:t>Сводные данные по бюджету времени</a:t>
          </a:r>
        </a:p>
      </xdr:txBody>
    </xdr:sp>
    <xdr:clientData/>
  </xdr:twoCellAnchor>
  <xdr:twoCellAnchor>
    <xdr:from>
      <xdr:col>13</xdr:col>
      <xdr:colOff>0</xdr:colOff>
      <xdr:row>0</xdr:row>
      <xdr:rowOff>0</xdr:rowOff>
    </xdr:from>
    <xdr:to>
      <xdr:col>80</xdr:col>
      <xdr:colOff>363855</xdr:colOff>
      <xdr:row>3</xdr:row>
      <xdr:rowOff>135313</xdr:rowOff>
    </xdr:to>
    <xdr:sp macro="" textlink="">
      <xdr:nvSpPr>
        <xdr:cNvPr id="6149" name="Rectangle 5"/>
        <xdr:cNvSpPr>
          <a:spLocks noChangeArrowheads="1"/>
        </xdr:cNvSpPr>
      </xdr:nvSpPr>
      <xdr:spPr bwMode="auto">
        <a:xfrm>
          <a:off x="1882140" y="0"/>
          <a:ext cx="8549640" cy="1821180"/>
        </a:xfrm>
        <a:prstGeom prst="rect">
          <a:avLst/>
        </a:prstGeom>
        <a:noFill/>
        <a:ln w="9525">
          <a:noFill/>
          <a:miter lim="800000"/>
          <a:headEnd/>
          <a:tailEnd/>
        </a:ln>
      </xdr:spPr>
      <xdr:txBody>
        <a:bodyPr vertOverflow="clip" wrap="square" lIns="54864" tIns="41148" rIns="0" bIns="0" anchor="t" upright="1"/>
        <a:lstStyle/>
        <a:p>
          <a:pPr algn="l" rtl="0">
            <a:defRPr sz="1000"/>
          </a:pPr>
          <a:endParaRPr lang="ru-RU" sz="800" b="1" i="1" strike="noStrike">
            <a:solidFill>
              <a:srgbClr val="000000"/>
            </a:solidFill>
            <a:latin typeface="Arial Cyr"/>
          </a:endParaRPr>
        </a:p>
        <a:p>
          <a:pPr algn="l" rtl="0">
            <a:defRPr sz="1000"/>
          </a:pPr>
          <a:endParaRPr lang="ru-RU" sz="800" b="0" i="0" strike="noStrike">
            <a:solidFill>
              <a:srgbClr val="000000"/>
            </a:solidFill>
            <a:latin typeface="Arial Cyr"/>
          </a:endParaRPr>
        </a:p>
        <a:p>
          <a:pPr algn="l" rtl="0">
            <a:defRPr sz="1000"/>
          </a:pPr>
          <a:endParaRPr lang="ru-RU" sz="800" b="0" i="0" strike="noStrike">
            <a:solidFill>
              <a:srgbClr val="000000"/>
            </a:solidFill>
            <a:latin typeface="Arial Cyr"/>
          </a:endParaRPr>
        </a:p>
        <a:p>
          <a:pPr algn="l" rtl="0">
            <a:defRPr sz="1000"/>
          </a:pPr>
          <a:endParaRPr lang="ru-RU" sz="800" b="0" i="0" strike="noStrike">
            <a:solidFill>
              <a:srgbClr val="000000"/>
            </a:solidFill>
            <a:latin typeface="Arial Cyr"/>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0</xdr:row>
      <xdr:rowOff>178435</xdr:rowOff>
    </xdr:from>
    <xdr:to>
      <xdr:col>15</xdr:col>
      <xdr:colOff>590550</xdr:colOff>
      <xdr:row>181</xdr:row>
      <xdr:rowOff>0</xdr:rowOff>
    </xdr:to>
    <xdr:sp macro="" textlink="">
      <xdr:nvSpPr>
        <xdr:cNvPr id="3" name="TextBox 1"/>
        <xdr:cNvSpPr txBox="1">
          <a:spLocks noChangeArrowheads="1"/>
        </xdr:cNvSpPr>
      </xdr:nvSpPr>
      <xdr:spPr bwMode="auto">
        <a:xfrm>
          <a:off x="9525" y="178435"/>
          <a:ext cx="9315450" cy="29577665"/>
        </a:xfrm>
        <a:prstGeom prst="rect">
          <a:avLst/>
        </a:prstGeom>
        <a:noFill/>
        <a:ln w="9525">
          <a:noFill/>
          <a:miter lim="800000"/>
          <a:headEnd/>
          <a:tailEnd/>
        </a:ln>
      </xdr:spPr>
      <xdr:txBody>
        <a:bodyPr vertOverflow="clip" wrap="square" lIns="91440" tIns="45720" rIns="91440" bIns="45720" anchor="t" upright="1"/>
        <a:lstStyle/>
        <a:p>
          <a:r>
            <a:rPr lang="ru-RU" sz="1200" b="0" i="0" strike="noStrike">
              <a:solidFill>
                <a:srgbClr val="000000"/>
              </a:solidFill>
              <a:latin typeface="Times New Roman" pitchFamily="18" charset="0"/>
              <a:cs typeface="Times New Roman" pitchFamily="18" charset="0"/>
            </a:rPr>
            <a:t>      </a:t>
          </a:r>
          <a:r>
            <a:rPr lang="ru-RU" sz="1100" b="0" i="0">
              <a:latin typeface="Times New Roman" pitchFamily="18" charset="0"/>
              <a:ea typeface="+mn-ea"/>
              <a:cs typeface="Times New Roman" pitchFamily="18" charset="0"/>
            </a:rPr>
            <a:t>     </a:t>
          </a:r>
          <a:r>
            <a:rPr lang="ru-RU" sz="1100" b="1">
              <a:latin typeface="Times New Roman" pitchFamily="18" charset="0"/>
              <a:ea typeface="+mn-ea"/>
              <a:cs typeface="Times New Roman" pitchFamily="18" charset="0"/>
            </a:rPr>
            <a:t>     1.1 Нормативная база реализации ППССЗ:</a:t>
          </a:r>
          <a:endParaRPr lang="ru-RU">
            <a:latin typeface="Times New Roman" pitchFamily="18" charset="0"/>
            <a:cs typeface="Times New Roman" pitchFamily="18" charset="0"/>
          </a:endParaRPr>
        </a:p>
        <a:p>
          <a:pPr eaLnBrk="1" fontAlgn="auto" latinLnBrk="0" hangingPunct="1"/>
          <a:r>
            <a:rPr lang="ru-RU" sz="1100">
              <a:latin typeface="Times New Roman" pitchFamily="18" charset="0"/>
              <a:ea typeface="+mn-ea"/>
              <a:cs typeface="Times New Roman" pitchFamily="18" charset="0"/>
            </a:rPr>
            <a:t>     Настоящий учебный план программы подготовки специалистов среднего звена </a:t>
          </a:r>
          <a:r>
            <a:rPr lang="ru-RU" sz="1100" b="1">
              <a:latin typeface="Times New Roman" pitchFamily="18" charset="0"/>
              <a:ea typeface="+mn-ea"/>
              <a:cs typeface="Times New Roman" pitchFamily="18" charset="0"/>
            </a:rPr>
            <a:t>государственного бюджетного профессионального</a:t>
          </a:r>
          <a:r>
            <a:rPr lang="ru-RU" sz="1100" b="1" baseline="0">
              <a:latin typeface="Times New Roman" pitchFamily="18" charset="0"/>
              <a:ea typeface="+mn-ea"/>
              <a:cs typeface="Times New Roman" pitchFamily="18" charset="0"/>
            </a:rPr>
            <a:t> </a:t>
          </a:r>
          <a:r>
            <a:rPr lang="ru-RU" sz="1100" b="1">
              <a:latin typeface="Times New Roman" pitchFamily="18" charset="0"/>
              <a:ea typeface="+mn-ea"/>
              <a:cs typeface="Times New Roman" pitchFamily="18" charset="0"/>
            </a:rPr>
            <a:t>образовательного учреждения </a:t>
          </a:r>
          <a:r>
            <a:rPr lang="ru-RU" sz="1100" b="1" baseline="0">
              <a:latin typeface="Times New Roman" pitchFamily="18" charset="0"/>
              <a:ea typeface="+mn-ea"/>
              <a:cs typeface="Times New Roman" pitchFamily="18" charset="0"/>
            </a:rPr>
            <a:t> </a:t>
          </a:r>
          <a:r>
            <a:rPr lang="ru-RU" sz="1100" b="1">
              <a:latin typeface="Times New Roman" pitchFamily="18" charset="0"/>
              <a:ea typeface="+mn-ea"/>
              <a:cs typeface="Times New Roman" pitchFamily="18" charset="0"/>
            </a:rPr>
            <a:t>Ростовской  области  "Ростовский - на - Дону   автотранспортный   колледж "</a:t>
          </a:r>
          <a:r>
            <a:rPr lang="ru-RU" sz="1100">
              <a:latin typeface="Times New Roman" pitchFamily="18" charset="0"/>
              <a:ea typeface="+mn-ea"/>
              <a:cs typeface="Times New Roman" pitchFamily="18" charset="0"/>
            </a:rPr>
            <a:t> разработан </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в соответствии со следующими нормативными документами:</a:t>
          </a:r>
        </a:p>
        <a:p>
          <a:r>
            <a:rPr lang="ru-RU" sz="1100">
              <a:latin typeface="Times New Roman" pitchFamily="18" charset="0"/>
              <a:ea typeface="+mn-ea"/>
              <a:cs typeface="Times New Roman" pitchFamily="18" charset="0"/>
            </a:rPr>
            <a:t>    - Федеральным законом Российской Федерации от 29 декабря 2012 г. №273-ФЗ «Об образовании в Российской Федерации»;</a:t>
          </a:r>
        </a:p>
        <a:p>
          <a:r>
            <a:rPr lang="ru-RU" sz="1100">
              <a:latin typeface="Times New Roman" pitchFamily="18" charset="0"/>
              <a:ea typeface="+mn-ea"/>
              <a:cs typeface="Times New Roman" pitchFamily="18" charset="0"/>
            </a:rPr>
            <a:t>    - федеральным государственным образовательным стандартом среднего профессионального образования по  специальности</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 </a:t>
          </a:r>
          <a:r>
            <a:rPr lang="ru-RU" sz="1100" b="1" i="0" u="none">
              <a:latin typeface="Times New Roman" pitchFamily="18" charset="0"/>
              <a:ea typeface="+mn-ea"/>
              <a:cs typeface="Times New Roman" pitchFamily="18" charset="0"/>
            </a:rPr>
            <a:t>43.02.06</a:t>
          </a:r>
          <a:r>
            <a:rPr lang="ru-RU" sz="1100" b="1" i="0" u="none" baseline="0">
              <a:latin typeface="Times New Roman" pitchFamily="18" charset="0"/>
              <a:ea typeface="+mn-ea"/>
              <a:cs typeface="Times New Roman" pitchFamily="18" charset="0"/>
            </a:rPr>
            <a:t> "Сервис на транспорте (по видам транспорта)", </a:t>
          </a:r>
          <a:r>
            <a:rPr lang="ru-RU" sz="1100">
              <a:latin typeface="Times New Roman" pitchFamily="18" charset="0"/>
              <a:ea typeface="+mn-ea"/>
              <a:cs typeface="Times New Roman" pitchFamily="18" charset="0"/>
            </a:rPr>
            <a:t>утвержденным приказом Министерства образования и науки России от от 07.05.2014 N 470, зарегистр. Министерством юстиции </a:t>
          </a:r>
          <a:r>
            <a:rPr lang="ru-RU" sz="110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(рег. № </a:t>
          </a:r>
          <a:r>
            <a:rPr lang="ru-RU" sz="1100" b="1" i="0" u="sng">
              <a:latin typeface="Times New Roman" pitchFamily="18" charset="0"/>
              <a:ea typeface="+mn-ea"/>
              <a:cs typeface="Times New Roman" pitchFamily="18" charset="0"/>
            </a:rPr>
            <a:t>32767</a:t>
          </a:r>
          <a:r>
            <a:rPr lang="ru-RU" sz="1100" b="0" i="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от </a:t>
          </a:r>
          <a:r>
            <a:rPr lang="ru-RU" sz="1100" b="1" i="0" u="sng">
              <a:latin typeface="Times New Roman" pitchFamily="18" charset="0"/>
              <a:ea typeface="+mn-ea"/>
              <a:cs typeface="Times New Roman" pitchFamily="18" charset="0"/>
            </a:rPr>
            <a:t>18</a:t>
          </a:r>
          <a:r>
            <a:rPr lang="ru-RU" sz="1100" b="1" i="0" u="sng" baseline="0">
              <a:latin typeface="Times New Roman" pitchFamily="18" charset="0"/>
              <a:ea typeface="+mn-ea"/>
              <a:cs typeface="Times New Roman" pitchFamily="18" charset="0"/>
            </a:rPr>
            <a:t> июня</a:t>
          </a:r>
          <a:r>
            <a:rPr lang="ru-RU" sz="1100" b="1" i="0" u="sng">
              <a:latin typeface="Times New Roman" pitchFamily="18" charset="0"/>
              <a:ea typeface="+mn-ea"/>
              <a:cs typeface="Times New Roman" pitchFamily="18" charset="0"/>
            </a:rPr>
            <a:t> 2014г</a:t>
          </a:r>
          <a:r>
            <a:rPr lang="ru-RU" sz="1100" b="0" i="0">
              <a:latin typeface="Times New Roman" pitchFamily="18" charset="0"/>
              <a:ea typeface="+mn-ea"/>
              <a:cs typeface="Times New Roman" pitchFamily="18" charset="0"/>
            </a:rPr>
            <a:t>.)</a:t>
          </a:r>
          <a:r>
            <a:rPr lang="ru-RU" sz="1100">
              <a:latin typeface="Times New Roman" pitchFamily="18" charset="0"/>
              <a:ea typeface="+mn-ea"/>
              <a:cs typeface="Times New Roman" pitchFamily="18" charset="0"/>
            </a:rPr>
            <a:t> ;</a:t>
          </a:r>
        </a:p>
        <a:p>
          <a:r>
            <a:rPr lang="ru-RU" sz="1100">
              <a:latin typeface="Times New Roman" pitchFamily="18" charset="0"/>
              <a:ea typeface="+mn-ea"/>
              <a:cs typeface="Times New Roman" pitchFamily="18" charset="0"/>
            </a:rPr>
            <a:t>    - приказом Минобрнауки России от 17 мая 2012г. №413 «Об утверждении  федерального государственного образовательного стандарта среднего (полного) общего образования;</a:t>
          </a:r>
        </a:p>
        <a:p>
          <a:r>
            <a:rPr lang="ru-RU" sz="1100">
              <a:latin typeface="Times New Roman" pitchFamily="18" charset="0"/>
              <a:ea typeface="+mn-ea"/>
              <a:cs typeface="Times New Roman" pitchFamily="18" charset="0"/>
            </a:rPr>
            <a:t>    - приказом Минобрнауки России от 29 декабря 2014г. №1645 «О внесении изменений в приказ Министерства образования и науки Российской федерации от 17 мая 2012г. №413 «Об утверждении федерального государственного образовательного стандарта среднего (полного) общего образования»;</a:t>
          </a:r>
        </a:p>
        <a:p>
          <a:r>
            <a:rPr lang="ru-RU" sz="1100">
              <a:latin typeface="Times New Roman" pitchFamily="18" charset="0"/>
              <a:ea typeface="+mn-ea"/>
              <a:cs typeface="Times New Roman" pitchFamily="18" charset="0"/>
            </a:rPr>
            <a:t>    - приказом Минобрнауки России от 14 июня 2013г. №464  «Об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a:t>
          </a:r>
        </a:p>
        <a:p>
          <a:r>
            <a:rPr lang="ru-RU" sz="1100">
              <a:latin typeface="Times New Roman" pitchFamily="18" charset="0"/>
              <a:ea typeface="+mn-ea"/>
              <a:cs typeface="Times New Roman" pitchFamily="18" charset="0"/>
            </a:rPr>
            <a:t>    - приказом Минобрнауки России от 15 декабря 2014г. №1580 «О внесении изменений в порядок организации и осуществления образовательной деятельности по образовательным программам среднего профессионального  образования, утвержденный Приказом Министерства образования и науки Российской Федерации от 14 июня 2013г. №464»</a:t>
          </a:r>
        </a:p>
        <a:p>
          <a:r>
            <a:rPr lang="ru-RU" sz="1100">
              <a:latin typeface="Times New Roman" pitchFamily="18" charset="0"/>
              <a:ea typeface="+mn-ea"/>
              <a:cs typeface="Times New Roman" pitchFamily="18" charset="0"/>
            </a:rPr>
            <a:t>   -   приказом Минобрнауки России №291 от 18.04.2013 г. «Об утверждении Положения о практике обучающихся, осваивающих основные профессиональные образовательные программы среднего профессионального образования»;</a:t>
          </a:r>
        </a:p>
        <a:p>
          <a:r>
            <a:rPr lang="ru-RU" sz="1100">
              <a:latin typeface="Times New Roman" pitchFamily="18" charset="0"/>
              <a:ea typeface="+mn-ea"/>
              <a:cs typeface="Times New Roman" pitchFamily="18" charset="0"/>
            </a:rPr>
            <a:t>   - приказом Минобрнауки России от 16 августа 2013г. №968 «Об утверждении порядка проведения государственной итоговой аттестации по образовательным программам среднего профессионального образования»;</a:t>
          </a:r>
        </a:p>
        <a:p>
          <a:r>
            <a:rPr lang="ru-RU" sz="1100">
              <a:latin typeface="Times New Roman" pitchFamily="18" charset="0"/>
              <a:ea typeface="+mn-ea"/>
              <a:cs typeface="Times New Roman" pitchFamily="18" charset="0"/>
            </a:rPr>
            <a:t>   - приказом Минобрнауки России от 25 октября   2013г. №1186 «Об утверждении порядка заполнения, учета и выдачи дипломов о среднем профессиональном образовании и их дубликатов»;</a:t>
          </a:r>
        </a:p>
        <a:p>
          <a:r>
            <a:rPr lang="ru-RU" sz="1100">
              <a:latin typeface="Times New Roman" pitchFamily="18" charset="0"/>
              <a:ea typeface="+mn-ea"/>
              <a:cs typeface="Times New Roman" pitchFamily="18" charset="0"/>
            </a:rPr>
            <a:t>   - письмом Минобрнауки России от 20.10.2010г. №12-696 «О разъяснениях по формированию учебного плана ОПОП НПО/СПО»;</a:t>
          </a:r>
        </a:p>
        <a:p>
          <a:r>
            <a:rPr lang="ru-RU" sz="1100">
              <a:latin typeface="Times New Roman" pitchFamily="18" charset="0"/>
              <a:ea typeface="+mn-ea"/>
              <a:cs typeface="Times New Roman" pitchFamily="18" charset="0"/>
            </a:rPr>
            <a:t>   - рекомендациями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 (письмо Минобрнауки России от 17.03.2015 г. №06-259»);</a:t>
          </a:r>
        </a:p>
        <a:p>
          <a:r>
            <a:rPr lang="ru-RU" sz="1100">
              <a:latin typeface="Times New Roman" pitchFamily="18" charset="0"/>
              <a:ea typeface="+mn-ea"/>
              <a:cs typeface="Times New Roman" pitchFamily="18" charset="0"/>
            </a:rPr>
            <a:t>    - письмом Департамента государственной политики  в сфере подготовки рабочих кадров и ДПО Минобрнауки России от 20.07.2015г. №06-846 «О направлении Методических рекомендаций».</a:t>
          </a:r>
        </a:p>
        <a:p>
          <a:endParaRPr lang="ru-RU" sz="1100">
            <a:latin typeface="Times New Roman" pitchFamily="18" charset="0"/>
            <a:ea typeface="+mn-ea"/>
            <a:cs typeface="Times New Roman" pitchFamily="18" charset="0"/>
          </a:endParaRPr>
        </a:p>
        <a:p>
          <a:r>
            <a:rPr lang="ru-RU" sz="1100" b="1">
              <a:latin typeface="Times New Roman" pitchFamily="18" charset="0"/>
              <a:ea typeface="+mn-ea"/>
              <a:cs typeface="Times New Roman" pitchFamily="18" charset="0"/>
            </a:rPr>
            <a:t>       1.2 Организация учебного процесса и режим занятий:</a:t>
          </a:r>
          <a:endParaRPr lang="ru-RU" sz="1100">
            <a:latin typeface="Times New Roman" pitchFamily="18" charset="0"/>
            <a:ea typeface="+mn-ea"/>
            <a:cs typeface="Times New Roman" pitchFamily="18" charset="0"/>
          </a:endParaRPr>
        </a:p>
        <a:p>
          <a:r>
            <a:rPr lang="ru-RU" sz="1100">
              <a:latin typeface="Times New Roman" pitchFamily="18" charset="0"/>
              <a:ea typeface="+mn-ea"/>
              <a:cs typeface="Times New Roman" pitchFamily="18" charset="0"/>
            </a:rPr>
            <a:t>        Настоящий рабочий учебный план вводится с 01.09.2018 г.   </a:t>
          </a:r>
        </a:p>
        <a:p>
          <a:r>
            <a:rPr lang="ru-RU" sz="1100">
              <a:latin typeface="Times New Roman" pitchFamily="18" charset="0"/>
              <a:ea typeface="+mn-ea"/>
              <a:cs typeface="Times New Roman" pitchFamily="18" charset="0"/>
            </a:rPr>
            <a:t>  Объем обязательной аудиторной нагрузки студентов составляет 36 академических часов в неделю при максимальной нагрузке не более 54 часа в неделю. </a:t>
          </a:r>
        </a:p>
        <a:p>
          <a:pPr eaLnBrk="1" fontAlgn="auto" latinLnBrk="0" hangingPunct="1"/>
          <a:r>
            <a:rPr lang="ru-RU" sz="1100">
              <a:latin typeface="Times New Roman" pitchFamily="18" charset="0"/>
              <a:ea typeface="+mn-ea"/>
              <a:cs typeface="Times New Roman" pitchFamily="18" charset="0"/>
            </a:rPr>
            <a:t>        Учебный год включает в себя два учебных семестра (полугодия).</a:t>
          </a:r>
        </a:p>
        <a:p>
          <a:r>
            <a:rPr lang="ru-RU" sz="1100">
              <a:latin typeface="Times New Roman" pitchFamily="18" charset="0"/>
              <a:ea typeface="+mn-ea"/>
              <a:cs typeface="Times New Roman" pitchFamily="18" charset="0"/>
            </a:rPr>
            <a:t>       Продолжительность учебной недели - пятидневная.     </a:t>
          </a:r>
        </a:p>
        <a:p>
          <a:r>
            <a:rPr lang="ru-RU" sz="1100">
              <a:latin typeface="Times New Roman" pitchFamily="18" charset="0"/>
              <a:ea typeface="+mn-ea"/>
              <a:cs typeface="Times New Roman" pitchFamily="18" charset="0"/>
            </a:rPr>
            <a:t>       Продолжительность занятий: предусмотрена группировка парами (1 час 30 мин), режим занятий - односменный .</a:t>
          </a:r>
        </a:p>
        <a:p>
          <a:r>
            <a:rPr lang="ru-RU" sz="1100">
              <a:latin typeface="Times New Roman" pitchFamily="18" charset="0"/>
              <a:ea typeface="+mn-ea"/>
              <a:cs typeface="Times New Roman" pitchFamily="18" charset="0"/>
            </a:rPr>
            <a:t>       Максимальный объем  учебной нагрузки обучающегося составляет 54 академических часа в неделю, включая все виды аудиторной и внеаудиторной учебной нагрузки.</a:t>
          </a:r>
        </a:p>
        <a:p>
          <a:r>
            <a:rPr lang="ru-RU" sz="1100">
              <a:latin typeface="Times New Roman" pitchFamily="18" charset="0"/>
              <a:ea typeface="+mn-ea"/>
              <a:cs typeface="Times New Roman" pitchFamily="18" charset="0"/>
            </a:rPr>
            <a:t>              Общий объем каникулярного времени в учебном году составляет 11 недель, в том числе две недели в зимний период.</a:t>
          </a:r>
        </a:p>
        <a:p>
          <a:r>
            <a:rPr lang="ru-RU" sz="1100">
              <a:latin typeface="Times New Roman" pitchFamily="18" charset="0"/>
              <a:ea typeface="+mn-ea"/>
              <a:cs typeface="Times New Roman" pitchFamily="18" charset="0"/>
            </a:rPr>
            <a:t>       Академический час устанавливается продолжительностью 45 минут.</a:t>
          </a:r>
        </a:p>
        <a:p>
          <a:r>
            <a:rPr lang="ru-RU" sz="1100">
              <a:latin typeface="Times New Roman" pitchFamily="18" charset="0"/>
              <a:ea typeface="+mn-ea"/>
              <a:cs typeface="Times New Roman" pitchFamily="18" charset="0"/>
            </a:rPr>
            <a:t>       Консультации для обучающихся по очной форме обучения предусматриваются из расчета 4 часа на одного обучающегося на каждый учебный год, в том числе в период реализации образовательной программы среднего общего образования для лиц, обучающихся на базе основного общего образования.</a:t>
          </a:r>
        </a:p>
        <a:p>
          <a:r>
            <a:rPr lang="ru-RU" sz="1100">
              <a:latin typeface="Times New Roman" pitchFamily="18" charset="0"/>
              <a:ea typeface="+mn-ea"/>
              <a:cs typeface="Times New Roman" pitchFamily="18" charset="0"/>
            </a:rPr>
            <a:t>      Формы проведения консультаций - групповые.</a:t>
          </a:r>
        </a:p>
        <a:p>
          <a:r>
            <a:rPr lang="ru-RU" sz="1100">
              <a:latin typeface="Times New Roman" pitchFamily="18" charset="0"/>
              <a:ea typeface="+mn-ea"/>
              <a:cs typeface="Times New Roman" pitchFamily="18" charset="0"/>
            </a:rPr>
            <a:t>      Общий гуманитарный и социально-экономический учебный цикл ППССЗ базовой подготовки  предусматривает изучение следующих обязательных дисциплин: «Основы философии», «История», «Иностранный язык», «Физическая культура».</a:t>
          </a:r>
        </a:p>
        <a:p>
          <a:r>
            <a:rPr lang="ru-RU" sz="1100">
              <a:latin typeface="Times New Roman" pitchFamily="18" charset="0"/>
              <a:ea typeface="+mn-ea"/>
              <a:cs typeface="Times New Roman" pitchFamily="18" charset="0"/>
            </a:rPr>
            <a:t>     Формой промежуточной аттестации по физической культуре являются зачеты и дифференцированные зачеты, не учитываемые при подсчете допустимого количества зачетов в  учебном году.</a:t>
          </a:r>
        </a:p>
        <a:p>
          <a:r>
            <a:rPr lang="ru-RU" sz="1100">
              <a:latin typeface="Times New Roman" pitchFamily="18" charset="0"/>
              <a:ea typeface="+mn-ea"/>
              <a:cs typeface="Times New Roman" pitchFamily="18" charset="0"/>
            </a:rPr>
            <a:t>Дисциплина «Физическая культура» предусматривает еженедельно 2 часа обязательных аудиторных занятий и 2 часа самостоятельной работы (за счет различных форм внеаудиторных занятий в спортивных клубах, секциях).</a:t>
          </a:r>
        </a:p>
        <a:p>
          <a:r>
            <a:rPr lang="ru-RU" sz="1100">
              <a:latin typeface="Times New Roman" pitchFamily="18" charset="0"/>
              <a:ea typeface="+mn-ea"/>
              <a:cs typeface="Times New Roman" pitchFamily="18" charset="0"/>
            </a:rPr>
            <a:t>      Профессиональный учебный цикл предусматривает изучение дисциплины "Безопасность жизнедеятельности". Обязательный объем часов на дисциплину составляет 68 часов, из них на освоение основ военной службы - 48 часов. </a:t>
          </a:r>
        </a:p>
        <a:p>
          <a:r>
            <a:rPr lang="ru-RU" sz="1100">
              <a:latin typeface="Times New Roman" pitchFamily="18" charset="0"/>
              <a:ea typeface="+mn-ea"/>
              <a:cs typeface="Times New Roman" pitchFamily="18" charset="0"/>
            </a:rPr>
            <a:t>      Оценка качества освоения основной профессиональной образовательной программы включает текущий контроль знаний, промежуточную и государственную итоговую аттестацию обучающихся.</a:t>
          </a:r>
        </a:p>
        <a:p>
          <a:r>
            <a:rPr lang="ru-RU" sz="1100">
              <a:latin typeface="Times New Roman" pitchFamily="18" charset="0"/>
              <a:ea typeface="+mn-ea"/>
              <a:cs typeface="Times New Roman" pitchFamily="18" charset="0"/>
            </a:rPr>
            <a:t>        Конкретные формы и процедуры текущего контроля знаний, промежуточной аттестации по каждой дисциплине и профессиональному модулю разрабатываются колледжем самостоятельно и доводятся до сведения обучающихся в течение первых двух месяцев от начала обучения.</a:t>
          </a:r>
        </a:p>
        <a:p>
          <a:r>
            <a:rPr lang="ru-RU" sz="1100">
              <a:latin typeface="Times New Roman" pitchFamily="18" charset="0"/>
              <a:ea typeface="+mn-ea"/>
              <a:cs typeface="Times New Roman" pitchFamily="18" charset="0"/>
            </a:rPr>
            <a:t>     Фонды оценочных средств, для промежуточной аттестации по дисциплинам и междисциплинарным курсам в составе профессиональных модулей разрабатываются и утверждаются колледжем самостоятельно, а для промежуточной аттестации по профессиональным модулям и для государственной итоговой аттестации – разрабатываются и утверждаются колледжем после предварительного положительного заключения работодателей.</a:t>
          </a:r>
        </a:p>
        <a:p>
          <a:r>
            <a:rPr lang="ru-RU" sz="1100">
              <a:latin typeface="Times New Roman" pitchFamily="18" charset="0"/>
              <a:ea typeface="+mn-ea"/>
              <a:cs typeface="Times New Roman" pitchFamily="18" charset="0"/>
            </a:rPr>
            <a:t>    Формами текущего контроля могут быть опрос, контрольная работа, лабораторное занятие, практическое занятие, выполнение и защита курсовой работы (проекта) и другие формы.</a:t>
          </a:r>
        </a:p>
        <a:p>
          <a:r>
            <a:rPr lang="ru-RU" sz="1100">
              <a:latin typeface="Times New Roman" pitchFamily="18" charset="0"/>
              <a:ea typeface="+mn-ea"/>
              <a:cs typeface="Times New Roman" pitchFamily="18" charset="0"/>
            </a:rPr>
            <a:t>    В процессе обучения,  при сдаче  дифференцированных зачетов и экзаменов успеваемость студентов определяется оценками “отлично”, ”хорошо”, ”удовлетворительно” и “неудовлетворительно”.</a:t>
          </a:r>
        </a:p>
        <a:p>
          <a:r>
            <a:rPr lang="ru-RU" sz="1100">
              <a:latin typeface="Times New Roman" pitchFamily="18" charset="0"/>
              <a:ea typeface="+mn-ea"/>
              <a:cs typeface="Times New Roman" pitchFamily="18" charset="0"/>
            </a:rPr>
            <a:t>       В период летних каникул, с юношами проводятся пятидневные учебные  сборы на базах воинских частей, определенных военными комиссариатами на основании совместного приказа Минобрнауки  РФ и Минобороны  РФ от 24.02.10 № 96/134.</a:t>
          </a:r>
        </a:p>
        <a:p>
          <a:r>
            <a:rPr lang="ru-RU" sz="1100">
              <a:latin typeface="Times New Roman" pitchFamily="18" charset="0"/>
              <a:ea typeface="+mn-ea"/>
              <a:cs typeface="Times New Roman" pitchFamily="18" charset="0"/>
            </a:rPr>
            <a:t>        Практика является обязательным разделом ППССЗ. Она представляет вид учебной деятельности, направленной на формирование, закрепление, развитие практических навыков и компетенции в процессе выполнения определенных видов работ, связанных с будущей профессиональной деятельностью.</a:t>
          </a:r>
        </a:p>
        <a:p>
          <a:r>
            <a:rPr lang="ru-RU" sz="1100">
              <a:latin typeface="Times New Roman" pitchFamily="18" charset="0"/>
              <a:ea typeface="+mn-ea"/>
              <a:cs typeface="Times New Roman" pitchFamily="18" charset="0"/>
            </a:rPr>
            <a:t>       При реализации ППССЗ предусматриваются следующие виды практик: учебная и производственная.</a:t>
          </a:r>
        </a:p>
        <a:p>
          <a:r>
            <a:rPr lang="ru-RU" sz="1100">
              <a:latin typeface="Times New Roman" pitchFamily="18" charset="0"/>
              <a:ea typeface="+mn-ea"/>
              <a:cs typeface="Times New Roman" pitchFamily="18" charset="0"/>
            </a:rPr>
            <a:t>       Производственная практика состоит из двух этапов: практики по профилю специальности и преддипломной практики.</a:t>
          </a:r>
        </a:p>
        <a:p>
          <a:r>
            <a:rPr lang="ru-RU" sz="1100">
              <a:latin typeface="Times New Roman" pitchFamily="18" charset="0"/>
              <a:ea typeface="+mn-ea"/>
              <a:cs typeface="Times New Roman" pitchFamily="18" charset="0"/>
            </a:rPr>
            <a:t>       Учебная практика и производственная практика (по профилю специальности) проводятся при освоении студентами профессиональных компетенций в рамках профессиональных модулей и  реализовываются  концентрированно. </a:t>
          </a:r>
        </a:p>
        <a:p>
          <a:r>
            <a:rPr lang="ru-RU" sz="1100">
              <a:latin typeface="Times New Roman" pitchFamily="18" charset="0"/>
              <a:ea typeface="+mn-ea"/>
              <a:cs typeface="Times New Roman" pitchFamily="18" charset="0"/>
            </a:rPr>
            <a:t>      Учебным планом предусматривается  практика в количестве 14 недель, в том числе: учебная практика – 6 недель, практика по профилю специальности – 8 недель.</a:t>
          </a:r>
        </a:p>
        <a:p>
          <a:r>
            <a:rPr lang="ru-RU" sz="1100">
              <a:latin typeface="Times New Roman" pitchFamily="18" charset="0"/>
              <a:ea typeface="+mn-ea"/>
              <a:cs typeface="Times New Roman" pitchFamily="18" charset="0"/>
            </a:rPr>
            <a:t>       Преддипломная практика – 4 недели. Преддипломная практика проводится концентрированно.</a:t>
          </a:r>
          <a:endParaRPr lang="ru-RU" sz="1100" b="0" i="1">
            <a:latin typeface="Times New Roman" pitchFamily="18" charset="0"/>
            <a:ea typeface="+mn-ea"/>
            <a:cs typeface="Times New Roman" pitchFamily="18" charset="0"/>
          </a:endParaRPr>
        </a:p>
        <a:p>
          <a:r>
            <a:rPr lang="ru-RU" sz="1100" b="0" i="1">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  На предпоследнем курсе в период летних каникул с юношами проводятся пятидневные учебные сборы на базе воинских частей определенных военными комиссариатами.                                                                                                                                     </a:t>
          </a:r>
          <a:endParaRPr lang="ru-RU">
            <a:latin typeface="Times New Roman" pitchFamily="18" charset="0"/>
            <a:cs typeface="Times New Roman" pitchFamily="18" charset="0"/>
          </a:endParaRPr>
        </a:p>
        <a:p>
          <a:r>
            <a:rPr lang="ru-RU" sz="1100">
              <a:latin typeface="Times New Roman" pitchFamily="18" charset="0"/>
              <a:ea typeface="+mn-ea"/>
              <a:cs typeface="Times New Roman" pitchFamily="18" charset="0"/>
            </a:rPr>
            <a:t>      Практикоориентированность при освоении ППССЗ</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базовой подготовки при очной форме получения образования составляет  53,</a:t>
          </a:r>
          <a:r>
            <a:rPr lang="ru-RU" sz="1100" baseline="0">
              <a:latin typeface="Times New Roman" pitchFamily="18" charset="0"/>
              <a:ea typeface="+mn-ea"/>
              <a:cs typeface="Times New Roman" pitchFamily="18" charset="0"/>
            </a:rPr>
            <a:t> 7</a:t>
          </a:r>
          <a:r>
            <a:rPr lang="ru-RU" sz="1100">
              <a:latin typeface="Times New Roman" pitchFamily="18" charset="0"/>
              <a:ea typeface="+mn-ea"/>
              <a:cs typeface="Times New Roman" pitchFamily="18" charset="0"/>
            </a:rPr>
            <a:t> %.                                                                                                                                                                                               </a:t>
          </a:r>
          <a:endParaRPr lang="ru-RU">
            <a:latin typeface="Times New Roman" pitchFamily="18" charset="0"/>
            <a:cs typeface="Times New Roman" pitchFamily="18" charset="0"/>
          </a:endParaRPr>
        </a:p>
        <a:p>
          <a:r>
            <a:rPr lang="ru-RU" sz="1100" b="1">
              <a:latin typeface="Times New Roman" pitchFamily="18" charset="0"/>
              <a:ea typeface="+mn-ea"/>
              <a:cs typeface="Times New Roman" pitchFamily="18" charset="0"/>
            </a:rPr>
            <a:t>      Порядок проведения учебной и производственной практики                                                                             </a:t>
          </a:r>
          <a:endParaRPr lang="ru-RU" sz="1100">
            <a:latin typeface="Times New Roman" pitchFamily="18" charset="0"/>
            <a:ea typeface="+mn-ea"/>
            <a:cs typeface="Times New Roman" pitchFamily="18" charset="0"/>
          </a:endParaRPr>
        </a:p>
        <a:p>
          <a:endParaRPr lang="ru-RU" sz="1100" b="0" i="0">
            <a:latin typeface="Times New Roman" pitchFamily="18" charset="0"/>
            <a:ea typeface="+mn-ea"/>
            <a:cs typeface="Times New Roman" pitchFamily="18" charset="0"/>
          </a:endParaRPr>
        </a:p>
        <a:p>
          <a:pPr algn="l"/>
          <a:r>
            <a:rPr lang="ru-RU" sz="1100" b="0" i="0">
              <a:latin typeface="Times New Roman" pitchFamily="18" charset="0"/>
              <a:ea typeface="+mn-ea"/>
              <a:cs typeface="Times New Roman" pitchFamily="18" charset="0"/>
            </a:rPr>
            <a:t>    </a:t>
          </a:r>
          <a:r>
            <a:rPr lang="ru-RU" sz="1100" b="0" i="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Предусмотрено</a:t>
          </a:r>
          <a:r>
            <a:rPr lang="ru-RU" sz="1100" b="0" i="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проведение следующих практик:             </a:t>
          </a:r>
          <a:r>
            <a:rPr lang="ru-RU" sz="1100" b="0" i="1">
              <a:latin typeface="Times New Roman" pitchFamily="18" charset="0"/>
              <a:ea typeface="+mn-ea"/>
              <a:cs typeface="Times New Roman" pitchFamily="18" charset="0"/>
            </a:rPr>
            <a:t>           </a:t>
          </a:r>
          <a:endParaRPr lang="ru-RU">
            <a:latin typeface="Times New Roman" pitchFamily="18" charset="0"/>
            <a:cs typeface="Times New Roman" pitchFamily="18" charset="0"/>
          </a:endParaRPr>
        </a:p>
        <a:p>
          <a:pPr algn="l" rtl="1"/>
          <a:r>
            <a:rPr lang="ru-RU" sz="1100" b="0" i="0">
              <a:latin typeface="Times New Roman" pitchFamily="18" charset="0"/>
              <a:ea typeface="+mn-ea"/>
              <a:cs typeface="Times New Roman" pitchFamily="18" charset="0"/>
            </a:rPr>
            <a:t> </a:t>
          </a:r>
          <a:r>
            <a:rPr lang="ru-RU" sz="1100" b="0" i="1">
              <a:latin typeface="Times New Roman" pitchFamily="18" charset="0"/>
              <a:ea typeface="+mn-ea"/>
              <a:cs typeface="Times New Roman" pitchFamily="18" charset="0"/>
            </a:rPr>
            <a:t>Индекс        Наименование практик                                                                            Курс       Время в неделях      Время в часах</a:t>
          </a:r>
          <a:endParaRPr lang="ru-RU" sz="1100" b="0" i="0">
            <a:latin typeface="Times New Roman" pitchFamily="18" charset="0"/>
            <a:ea typeface="+mn-ea"/>
            <a:cs typeface="Times New Roman" pitchFamily="18" charset="0"/>
          </a:endParaRPr>
        </a:p>
        <a:p>
          <a:pPr algn="l" rtl="1"/>
          <a:r>
            <a:rPr lang="ru-RU" sz="1100" b="0" i="0">
              <a:latin typeface="Times New Roman" pitchFamily="18" charset="0"/>
              <a:ea typeface="+mn-ea"/>
              <a:cs typeface="Times New Roman" pitchFamily="18" charset="0"/>
            </a:rPr>
            <a:t>УП.01     Учебная практика                                                                                                  2                      3                            108         </a:t>
          </a:r>
        </a:p>
        <a:p>
          <a:pPr algn="l" rtl="1"/>
          <a:r>
            <a:rPr lang="ru-RU" sz="1100" b="0" i="0">
              <a:latin typeface="Times New Roman" pitchFamily="18" charset="0"/>
              <a:ea typeface="+mn-ea"/>
              <a:cs typeface="Times New Roman" pitchFamily="18" charset="0"/>
            </a:rPr>
            <a:t>УП.02     Учебная практика                                                                                                  2                      1                            36</a:t>
          </a:r>
          <a:endParaRPr lang="ru-RU">
            <a:latin typeface="Times New Roman" pitchFamily="18" charset="0"/>
            <a:cs typeface="Times New Roman" pitchFamily="18" charset="0"/>
          </a:endParaRPr>
        </a:p>
        <a:p>
          <a:pPr algn="l" rtl="1"/>
          <a:r>
            <a:rPr lang="ru-RU" sz="1100" b="0" i="0">
              <a:latin typeface="Times New Roman" pitchFamily="18" charset="0"/>
              <a:ea typeface="+mn-ea"/>
              <a:cs typeface="Times New Roman" pitchFamily="18" charset="0"/>
            </a:rPr>
            <a:t>УП.03     Учебная практика                                                                                                  3                      1                            36</a:t>
          </a:r>
          <a:endParaRPr lang="ru-RU">
            <a:latin typeface="Times New Roman" pitchFamily="18" charset="0"/>
            <a:cs typeface="Times New Roman" pitchFamily="18" charset="0"/>
          </a:endParaRPr>
        </a:p>
        <a:p>
          <a:pPr algn="l" rtl="1" eaLnBrk="1" fontAlgn="auto" latinLnBrk="0" hangingPunct="1"/>
          <a:r>
            <a:rPr lang="ru-RU" sz="1100" b="0" i="0">
              <a:latin typeface="Times New Roman" pitchFamily="18" charset="0"/>
              <a:ea typeface="+mn-ea"/>
              <a:cs typeface="Times New Roman" pitchFamily="18" charset="0"/>
            </a:rPr>
            <a:t>УП.04     Учебная практика                                                                                                  3                      1                            36</a:t>
          </a:r>
        </a:p>
        <a:p>
          <a:pPr algn="l" rtl="1"/>
          <a:r>
            <a:rPr lang="ru-RU" sz="1100" b="0" i="0">
              <a:latin typeface="Times New Roman" pitchFamily="18" charset="0"/>
              <a:ea typeface="+mn-ea"/>
              <a:cs typeface="Times New Roman" pitchFamily="18" charset="0"/>
            </a:rPr>
            <a:t>ПП.01     Производственная практика по профилю специальности                                2                      3                         </a:t>
          </a:r>
          <a:r>
            <a:rPr lang="ru-RU" sz="1100" b="0" i="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  108</a:t>
          </a:r>
          <a:endParaRPr lang="ru-RU">
            <a:latin typeface="Times New Roman" pitchFamily="18" charset="0"/>
            <a:cs typeface="Times New Roman" pitchFamily="18" charset="0"/>
          </a:endParaRPr>
        </a:p>
        <a:p>
          <a:pPr algn="l" rtl="1"/>
          <a:r>
            <a:rPr lang="ru-RU" sz="1100" b="0" i="0">
              <a:latin typeface="Times New Roman" pitchFamily="18" charset="0"/>
              <a:ea typeface="+mn-ea"/>
              <a:cs typeface="Times New Roman" pitchFamily="18" charset="0"/>
            </a:rPr>
            <a:t>ПП.02     Производственная практика по профилю специальности                               </a:t>
          </a:r>
          <a:r>
            <a:rPr lang="ru-RU" sz="1100" b="0" i="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3                     </a:t>
          </a:r>
          <a:r>
            <a:rPr lang="ru-RU" sz="1100" b="0" i="0" baseline="0">
              <a:latin typeface="Times New Roman" pitchFamily="18" charset="0"/>
              <a:ea typeface="+mn-ea"/>
              <a:cs typeface="Times New Roman" pitchFamily="18" charset="0"/>
            </a:rPr>
            <a:t> 2</a:t>
          </a:r>
          <a:r>
            <a:rPr lang="ru-RU" sz="1100" b="0" i="0">
              <a:latin typeface="Times New Roman" pitchFamily="18" charset="0"/>
              <a:ea typeface="+mn-ea"/>
              <a:cs typeface="Times New Roman" pitchFamily="18" charset="0"/>
            </a:rPr>
            <a:t>                            72 </a:t>
          </a:r>
          <a:endParaRPr lang="ru-RU">
            <a:latin typeface="Times New Roman" pitchFamily="18" charset="0"/>
            <a:cs typeface="Times New Roman" pitchFamily="18" charset="0"/>
          </a:endParaRPr>
        </a:p>
        <a:p>
          <a:pPr algn="l" rtl="1" eaLnBrk="1" fontAlgn="auto" latinLnBrk="0" hangingPunct="1"/>
          <a:r>
            <a:rPr lang="ru-RU" sz="1100" b="0" i="0">
              <a:latin typeface="Times New Roman" pitchFamily="18" charset="0"/>
              <a:ea typeface="+mn-ea"/>
              <a:cs typeface="Times New Roman" pitchFamily="18" charset="0"/>
            </a:rPr>
            <a:t>ПП.03     Производственная практика по профилю специальности                                3                     </a:t>
          </a:r>
          <a:r>
            <a:rPr lang="ru-RU" sz="1100" b="0" i="0" baseline="0">
              <a:latin typeface="Times New Roman" pitchFamily="18" charset="0"/>
              <a:ea typeface="+mn-ea"/>
              <a:cs typeface="Times New Roman" pitchFamily="18" charset="0"/>
            </a:rPr>
            <a:t> 3</a:t>
          </a:r>
          <a:r>
            <a:rPr lang="ru-RU" sz="1100" b="0" i="0">
              <a:latin typeface="Times New Roman" pitchFamily="18" charset="0"/>
              <a:ea typeface="+mn-ea"/>
              <a:cs typeface="Times New Roman" pitchFamily="18" charset="0"/>
            </a:rPr>
            <a:t>                            108</a:t>
          </a:r>
          <a:endParaRPr lang="ru-RU">
            <a:latin typeface="Times New Roman" pitchFamily="18" charset="0"/>
            <a:cs typeface="Times New Roman" pitchFamily="18" charset="0"/>
          </a:endParaRPr>
        </a:p>
        <a:p>
          <a:pPr algn="l" rtl="1" eaLnBrk="1" fontAlgn="auto" latinLnBrk="0" hangingPunct="1"/>
          <a:r>
            <a:rPr lang="ru-RU" sz="1100" b="0" i="0">
              <a:latin typeface="Times New Roman" pitchFamily="18" charset="0"/>
              <a:ea typeface="+mn-ea"/>
              <a:cs typeface="Times New Roman" pitchFamily="18" charset="0"/>
            </a:rPr>
            <a:t>ПДП        Преддипломная практика                                                                                    3                     </a:t>
          </a:r>
          <a:r>
            <a:rPr lang="ru-RU" sz="1100" b="0" i="0" baseline="0">
              <a:latin typeface="Times New Roman" pitchFamily="18" charset="0"/>
              <a:ea typeface="+mn-ea"/>
              <a:cs typeface="Times New Roman" pitchFamily="18" charset="0"/>
            </a:rPr>
            <a:t> 4</a:t>
          </a:r>
          <a:r>
            <a:rPr lang="ru-RU" sz="1100" b="0" i="0">
              <a:latin typeface="Times New Roman" pitchFamily="18" charset="0"/>
              <a:ea typeface="+mn-ea"/>
              <a:cs typeface="Times New Roman" pitchFamily="18" charset="0"/>
            </a:rPr>
            <a:t>                          144</a:t>
          </a:r>
          <a:endParaRPr lang="ru-RU" sz="1100" b="0" i="1">
            <a:latin typeface="Times New Roman" pitchFamily="18" charset="0"/>
            <a:ea typeface="+mn-ea"/>
            <a:cs typeface="Times New Roman" pitchFamily="18" charset="0"/>
          </a:endParaRPr>
        </a:p>
        <a:p>
          <a:pPr algn="l" rtl="1"/>
          <a:endParaRPr lang="ru-RU" sz="1100" b="0" i="1">
            <a:latin typeface="Times New Roman" pitchFamily="18" charset="0"/>
            <a:ea typeface="+mn-ea"/>
            <a:cs typeface="Times New Roman" pitchFamily="18" charset="0"/>
          </a:endParaRPr>
        </a:p>
        <a:p>
          <a:pPr algn="l" rtl="1"/>
          <a:r>
            <a:rPr lang="ru-RU" sz="1100" b="0" i="0">
              <a:latin typeface="Times New Roman" pitchFamily="18" charset="0"/>
              <a:ea typeface="+mn-ea"/>
              <a:cs typeface="Times New Roman" pitchFamily="18" charset="0"/>
            </a:rPr>
            <a:t>Учебная практика проводится в  учебной</a:t>
          </a:r>
          <a:r>
            <a:rPr lang="ru-RU" sz="1100" b="0" i="0" baseline="0">
              <a:latin typeface="Times New Roman" pitchFamily="18" charset="0"/>
              <a:ea typeface="+mn-ea"/>
              <a:cs typeface="Times New Roman" pitchFamily="18" charset="0"/>
            </a:rPr>
            <a:t> лаборатории колледжа  и в специализированных учебных классах</a:t>
          </a:r>
          <a:r>
            <a:rPr lang="ru-RU" sz="1100" b="0" i="0">
              <a:latin typeface="Times New Roman" pitchFamily="18" charset="0"/>
              <a:ea typeface="+mn-ea"/>
              <a:cs typeface="Times New Roman" pitchFamily="18" charset="0"/>
            </a:rPr>
            <a:t>. Практика по профилю специальности и преддипломная практика проводится в организациях различных организационно-правовых форм на основе прямых договоров, заключаемых между организацией и колледжем.</a:t>
          </a:r>
          <a:endParaRPr lang="ru-RU" sz="1100" b="0" i="1">
            <a:latin typeface="Times New Roman" pitchFamily="18" charset="0"/>
            <a:ea typeface="+mn-ea"/>
            <a:cs typeface="Times New Roman" pitchFamily="18" charset="0"/>
          </a:endParaRPr>
        </a:p>
        <a:p>
          <a:pPr algn="l"/>
          <a:r>
            <a:rPr lang="ru-RU" sz="1100" b="0" i="1">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Учебная практика и практика по профилю специальности проводятся непрерывно. </a:t>
          </a:r>
          <a:endParaRPr lang="ru-RU">
            <a:latin typeface="Times New Roman" pitchFamily="18" charset="0"/>
            <a:cs typeface="Times New Roman" pitchFamily="18" charset="0"/>
          </a:endParaRPr>
        </a:p>
        <a:p>
          <a:pPr algn="l"/>
          <a:r>
            <a:rPr lang="ru-RU" sz="1100">
              <a:latin typeface="Times New Roman" pitchFamily="18" charset="0"/>
              <a:ea typeface="+mn-ea"/>
              <a:cs typeface="Times New Roman" pitchFamily="18" charset="0"/>
            </a:rPr>
            <a:t>Преддипломная практика проводится непрерывно после освоения учебной практики и практики по профилю специальности.</a:t>
          </a:r>
          <a:endParaRPr lang="ru-RU">
            <a:latin typeface="Times New Roman" pitchFamily="18" charset="0"/>
            <a:cs typeface="Times New Roman" pitchFamily="18" charset="0"/>
          </a:endParaRPr>
        </a:p>
        <a:p>
          <a:pPr algn="l" rtl="1" eaLnBrk="1" fontAlgn="auto" latinLnBrk="0" hangingPunct="1"/>
          <a:r>
            <a:rPr lang="ru-RU" sz="1100">
              <a:latin typeface="Times New Roman" pitchFamily="18" charset="0"/>
              <a:ea typeface="+mn-ea"/>
              <a:cs typeface="Times New Roman" pitchFamily="18" charset="0"/>
            </a:rPr>
            <a:t>В рамках </a:t>
          </a:r>
          <a:r>
            <a:rPr lang="ru-RU" sz="1100" baseline="0">
              <a:latin typeface="Times New Roman" pitchFamily="18" charset="0"/>
              <a:ea typeface="+mn-ea"/>
              <a:cs typeface="Times New Roman" pitchFamily="18" charset="0"/>
            </a:rPr>
            <a:t> профессионального модуля ПМ.04</a:t>
          </a:r>
          <a:r>
            <a:rPr lang="ru-RU" sz="1100">
              <a:latin typeface="Times New Roman" pitchFamily="18" charset="0"/>
              <a:ea typeface="+mn-ea"/>
              <a:cs typeface="Times New Roman" pitchFamily="18" charset="0"/>
            </a:rPr>
            <a:t> предусмотрено освоение  профессии рабочего</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13078 "Контроль технического состояния автотранспортных</a:t>
          </a:r>
          <a:r>
            <a:rPr lang="ru-RU" sz="1100" baseline="0">
              <a:latin typeface="Times New Roman" pitchFamily="18" charset="0"/>
              <a:ea typeface="+mn-ea"/>
              <a:cs typeface="Times New Roman" pitchFamily="18" charset="0"/>
            </a:rPr>
            <a:t> средств"</a:t>
          </a:r>
          <a:r>
            <a:rPr lang="ru-RU" sz="1100">
              <a:latin typeface="Times New Roman" pitchFamily="18" charset="0"/>
              <a:ea typeface="+mn-ea"/>
              <a:cs typeface="Times New Roman" pitchFamily="18" charset="0"/>
            </a:rPr>
            <a:t>. По результатам освоения модуля ППССЗ СПО, который включает в себя учебную практику и производственную практику (по профилю специальности), студенту</a:t>
          </a:r>
          <a:r>
            <a:rPr lang="ru-RU" sz="1100" baseline="0">
              <a:latin typeface="Times New Roman" pitchFamily="18" charset="0"/>
              <a:ea typeface="+mn-ea"/>
              <a:cs typeface="Times New Roman" pitchFamily="18" charset="0"/>
            </a:rPr>
            <a:t> присваивается квалификация "Контролер технического состояния автотранспотных средств" и выдается</a:t>
          </a:r>
          <a:r>
            <a:rPr lang="ru-RU" sz="1100">
              <a:latin typeface="Times New Roman" pitchFamily="18" charset="0"/>
              <a:ea typeface="+mn-ea"/>
              <a:cs typeface="Times New Roman" pitchFamily="18" charset="0"/>
            </a:rPr>
            <a:t> документ (свидетельство) об уровне квалификации. </a:t>
          </a:r>
          <a:endParaRPr lang="ru-RU">
            <a:latin typeface="Times New Roman" pitchFamily="18" charset="0"/>
            <a:cs typeface="Times New Roman" pitchFamily="18" charset="0"/>
          </a:endParaRPr>
        </a:p>
        <a:p>
          <a:pPr algn="l" rtl="1"/>
          <a:endParaRPr lang="ru-RU" sz="1100" b="0" i="0">
            <a:latin typeface="Times New Roman" pitchFamily="18" charset="0"/>
            <a:ea typeface="+mn-ea"/>
            <a:cs typeface="Times New Roman" pitchFamily="18" charset="0"/>
          </a:endParaRPr>
        </a:p>
        <a:p>
          <a:r>
            <a:rPr lang="ru-RU" sz="1100" b="1">
              <a:latin typeface="Times New Roman" pitchFamily="18" charset="0"/>
              <a:ea typeface="+mn-ea"/>
              <a:cs typeface="Times New Roman" pitchFamily="18" charset="0"/>
            </a:rPr>
            <a:t>    1.3 Общеобразовательный цикл </a:t>
          </a:r>
          <a:endParaRPr lang="ru-RU" sz="1100">
            <a:latin typeface="Times New Roman" pitchFamily="18" charset="0"/>
            <a:ea typeface="+mn-ea"/>
            <a:cs typeface="Times New Roman" pitchFamily="18" charset="0"/>
          </a:endParaRPr>
        </a:p>
        <a:p>
          <a:r>
            <a:rPr lang="ru-RU" sz="1100" b="0">
              <a:latin typeface="Times New Roman" pitchFamily="18" charset="0"/>
              <a:ea typeface="+mn-ea"/>
              <a:cs typeface="Times New Roman" pitchFamily="18" charset="0"/>
            </a:rPr>
            <a:t>    Реализация ФГОС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по специальности </a:t>
          </a:r>
          <a:r>
            <a:rPr lang="ru-RU" sz="1100" b="0" baseline="0">
              <a:latin typeface="Times New Roman" pitchFamily="18" charset="0"/>
              <a:ea typeface="+mn-ea"/>
              <a:cs typeface="Times New Roman" pitchFamily="18" charset="0"/>
            </a:rPr>
            <a:t> </a:t>
          </a:r>
          <a:r>
            <a:rPr lang="ru-RU" sz="1100" b="1" i="0">
              <a:latin typeface="Times New Roman" pitchFamily="18" charset="0"/>
              <a:ea typeface="+mn-ea"/>
              <a:cs typeface="Times New Roman" pitchFamily="18" charset="0"/>
            </a:rPr>
            <a:t>43.02.06</a:t>
          </a:r>
          <a:r>
            <a:rPr lang="ru-RU" sz="1100" b="1" i="0" baseline="0">
              <a:latin typeface="Times New Roman" pitchFamily="18" charset="0"/>
              <a:ea typeface="+mn-ea"/>
              <a:cs typeface="Times New Roman" pitchFamily="18" charset="0"/>
            </a:rPr>
            <a:t> "Сервис на транспорте (по видам транспорта)"</a:t>
          </a:r>
          <a:r>
            <a:rPr lang="ru-RU" sz="1100" b="1">
              <a:latin typeface="Times New Roman" pitchFamily="18" charset="0"/>
              <a:ea typeface="+mn-ea"/>
              <a:cs typeface="Times New Roman" pitchFamily="18" charset="0"/>
            </a:rPr>
            <a:t> </a:t>
          </a:r>
          <a:r>
            <a:rPr lang="ru-RU" sz="1100" b="0">
              <a:latin typeface="Times New Roman" pitchFamily="18" charset="0"/>
              <a:ea typeface="+mn-ea"/>
              <a:cs typeface="Times New Roman" pitchFamily="18" charset="0"/>
            </a:rPr>
            <a:t>осуществляется с учетом требований ФГОС и профиля получаемой специальности. В соответствии с Перечнем профессий и специальностей среднего профессионального образования, утвержденным приказом Минобрнауки России от 29 октября 2013г. №1199 и Рекомендациями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 (письмо Минобрнауки России от 17.03.2015г. №06-259) специальность </a:t>
          </a:r>
          <a:r>
            <a:rPr lang="ru-RU" sz="1100" b="0" baseline="0">
              <a:latin typeface="Times New Roman" pitchFamily="18" charset="0"/>
              <a:ea typeface="+mn-ea"/>
              <a:cs typeface="Times New Roman" pitchFamily="18" charset="0"/>
            </a:rPr>
            <a:t> </a:t>
          </a:r>
          <a:r>
            <a:rPr lang="ru-RU" sz="1100" b="1" i="0">
              <a:latin typeface="Times New Roman" pitchFamily="18" charset="0"/>
              <a:ea typeface="+mn-ea"/>
              <a:cs typeface="Times New Roman" pitchFamily="18" charset="0"/>
            </a:rPr>
            <a:t>43.02.06</a:t>
          </a:r>
          <a:r>
            <a:rPr lang="ru-RU" sz="1100" b="1" i="0" baseline="0">
              <a:latin typeface="Times New Roman" pitchFamily="18" charset="0"/>
              <a:ea typeface="+mn-ea"/>
              <a:cs typeface="Times New Roman" pitchFamily="18" charset="0"/>
            </a:rPr>
            <a:t> "Сервис на транспорте (по видам транспорта)"</a:t>
          </a:r>
          <a:r>
            <a:rPr lang="ru-RU" sz="1100" b="1">
              <a:latin typeface="Times New Roman" pitchFamily="18" charset="0"/>
              <a:ea typeface="+mn-ea"/>
              <a:cs typeface="Times New Roman" pitchFamily="18" charset="0"/>
            </a:rPr>
            <a:t> </a:t>
          </a:r>
          <a:r>
            <a:rPr lang="ru-RU" sz="1100" b="0">
              <a:latin typeface="Times New Roman" pitchFamily="18" charset="0"/>
              <a:ea typeface="+mn-ea"/>
              <a:cs typeface="Times New Roman" pitchFamily="18" charset="0"/>
            </a:rPr>
            <a:t> относится к </a:t>
          </a:r>
          <a:r>
            <a:rPr lang="ru-RU" sz="1100" b="0" baseline="0">
              <a:latin typeface="Times New Roman" pitchFamily="18" charset="0"/>
              <a:ea typeface="+mn-ea"/>
              <a:cs typeface="Times New Roman" pitchFamily="18" charset="0"/>
            </a:rPr>
            <a:t> социально-эконом</a:t>
          </a:r>
          <a:r>
            <a:rPr lang="ru-RU" sz="1100" b="0">
              <a:latin typeface="Times New Roman" pitchFamily="18" charset="0"/>
              <a:ea typeface="+mn-ea"/>
              <a:cs typeface="Times New Roman" pitchFamily="18" charset="0"/>
            </a:rPr>
            <a:t>ическому профилю профессионального образования.</a:t>
          </a:r>
          <a:endParaRPr lang="ru-RU" sz="1100">
            <a:latin typeface="Times New Roman" pitchFamily="18" charset="0"/>
            <a:ea typeface="+mn-ea"/>
            <a:cs typeface="Times New Roman" pitchFamily="18" charset="0"/>
          </a:endParaRPr>
        </a:p>
        <a:p>
          <a:r>
            <a:rPr lang="ru-RU" sz="1100" b="0">
              <a:latin typeface="Times New Roman" pitchFamily="18" charset="0"/>
              <a:ea typeface="+mn-ea"/>
              <a:cs typeface="Times New Roman" pitchFamily="18" charset="0"/>
            </a:rPr>
            <a:t>   Для лиц, обучающихся на базе основного общего образования с получением среднего общего образования нормативный срок освоения ППССЗ по специальности </a:t>
          </a:r>
          <a:r>
            <a:rPr lang="ru-RU" sz="1100" b="0" baseline="0">
              <a:latin typeface="Times New Roman" pitchFamily="18" charset="0"/>
              <a:ea typeface="+mn-ea"/>
              <a:cs typeface="Times New Roman" pitchFamily="18" charset="0"/>
            </a:rPr>
            <a:t> </a:t>
          </a:r>
          <a:r>
            <a:rPr lang="ru-RU" sz="1100" b="1" i="0">
              <a:latin typeface="Times New Roman" pitchFamily="18" charset="0"/>
              <a:ea typeface="+mn-ea"/>
              <a:cs typeface="Times New Roman" pitchFamily="18" charset="0"/>
            </a:rPr>
            <a:t>43.02.06</a:t>
          </a:r>
          <a:r>
            <a:rPr lang="ru-RU" sz="1100" b="1" i="0" baseline="0">
              <a:latin typeface="Times New Roman" pitchFamily="18" charset="0"/>
              <a:ea typeface="+mn-ea"/>
              <a:cs typeface="Times New Roman" pitchFamily="18" charset="0"/>
            </a:rPr>
            <a:t> "Сервис на транспорте (по видам транспорта)"</a:t>
          </a:r>
          <a:r>
            <a:rPr lang="ru-RU" sz="1100" b="1">
              <a:latin typeface="Times New Roman" pitchFamily="18" charset="0"/>
              <a:ea typeface="+mn-ea"/>
              <a:cs typeface="Times New Roman" pitchFamily="18" charset="0"/>
            </a:rPr>
            <a:t> </a:t>
          </a:r>
          <a:r>
            <a:rPr lang="ru-RU" sz="1100" b="0">
              <a:latin typeface="Times New Roman" pitchFamily="18" charset="0"/>
              <a:ea typeface="+mn-ea"/>
              <a:cs typeface="Times New Roman" pitchFamily="18" charset="0"/>
            </a:rPr>
            <a:t>при очной форме получения образования увеличивается на 52 недели (1 год) из расчета: теоретическое обучение (при обязательной учебной нагрузке 36 часов в неделю) – 39 нед., промежуточная аттестация – 2 нед., каникулярное время – 11 нед.</a:t>
          </a:r>
          <a:endParaRPr lang="ru-RU" sz="1100">
            <a:latin typeface="Times New Roman" pitchFamily="18" charset="0"/>
            <a:ea typeface="+mn-ea"/>
            <a:cs typeface="Times New Roman" pitchFamily="18" charset="0"/>
          </a:endParaRPr>
        </a:p>
        <a:p>
          <a:r>
            <a:rPr lang="ru-RU" sz="1100">
              <a:latin typeface="Times New Roman" pitchFamily="18" charset="0"/>
              <a:ea typeface="+mn-ea"/>
              <a:cs typeface="Times New Roman" pitchFamily="18" charset="0"/>
            </a:rPr>
            <a:t>   Учебное время, отведенное на теоретическое обучение (1404) час. распределяется на изучение 14 учебных дисциплин общеобразовательного цикла ППССЗ – общих и по выбору из шести обязательных предметных областей и дополнительной, предлагаемой колледжем.</a:t>
          </a:r>
        </a:p>
        <a:p>
          <a:r>
            <a:rPr lang="ru-RU" sz="1100">
              <a:latin typeface="Times New Roman" pitchFamily="18" charset="0"/>
              <a:ea typeface="+mn-ea"/>
              <a:cs typeface="Times New Roman" pitchFamily="18" charset="0"/>
            </a:rPr>
            <a:t>Четыре  дисциплины: математика: алгебра и начала математического анализа, геометрия; экономика; право; информатика изучаются углубленно с учетом  профиля осваиваемой специальности.</a:t>
          </a:r>
        </a:p>
        <a:p>
          <a:r>
            <a:rPr lang="ru-RU" sz="1100">
              <a:latin typeface="Times New Roman" pitchFamily="18" charset="0"/>
              <a:ea typeface="+mn-ea"/>
              <a:cs typeface="Times New Roman" pitchFamily="18" charset="0"/>
            </a:rPr>
            <a:t>        На самостоятельную внеаудиторную работу отводится 50% учебного времени от обязательной аудиторной нагрузки (в час.).</a:t>
          </a:r>
        </a:p>
        <a:p>
          <a:r>
            <a:rPr lang="ru-RU" sz="1100">
              <a:latin typeface="Times New Roman" pitchFamily="18" charset="0"/>
              <a:ea typeface="+mn-ea"/>
              <a:cs typeface="Times New Roman" pitchFamily="18" charset="0"/>
            </a:rPr>
            <a:t>       Обучающиеся, получающие среднее профессиональное образование по ППССЗ на базе основного общего образования, изучают общеобразовательные предметы на первом курсе.</a:t>
          </a:r>
        </a:p>
        <a:p>
          <a:r>
            <a:rPr lang="ru-RU" sz="1100">
              <a:latin typeface="Times New Roman" pitchFamily="18" charset="0"/>
              <a:ea typeface="+mn-ea"/>
              <a:cs typeface="Times New Roman" pitchFamily="18" charset="0"/>
            </a:rPr>
            <a:t>        Знания и умения, полученные студентами при освоении учебных дисциплин общеобразовательного цикла, углубляются и расширяются в процессе изучения учебных дисциплин ППССЗ, таких циклов, как – «Общий гуманитарный и социально-экономический», «Математический и общий естественнонаучный», а также отдельных дисциплин профессионального цикла.</a:t>
          </a:r>
        </a:p>
        <a:p>
          <a:r>
            <a:rPr lang="ru-RU" sz="1100">
              <a:latin typeface="Times New Roman" pitchFamily="18" charset="0"/>
              <a:ea typeface="+mn-ea"/>
              <a:cs typeface="Times New Roman" pitchFamily="18" charset="0"/>
            </a:rPr>
            <a:t>         Качество освоения учебных дисциплин общеобразовательного цикла по ППССЗ осуществляется в процессе текущего контроля и промежуточной аттестации.</a:t>
          </a:r>
        </a:p>
        <a:p>
          <a:r>
            <a:rPr lang="ru-RU" sz="1100">
              <a:latin typeface="Times New Roman" pitchFamily="18" charset="0"/>
              <a:ea typeface="+mn-ea"/>
              <a:cs typeface="Times New Roman" pitchFamily="18" charset="0"/>
            </a:rPr>
            <a:t>         Текущий контроль проводится в пределах учебного времени, отведенного на освоение соответствующих общеобразовательных дисциплин, как традиционными так и инновационными методами, включая компьютерные технологии.</a:t>
          </a:r>
        </a:p>
        <a:p>
          <a:r>
            <a:rPr lang="ru-RU" sz="1100">
              <a:latin typeface="Times New Roman" pitchFamily="18" charset="0"/>
              <a:ea typeface="+mn-ea"/>
              <a:cs typeface="Times New Roman" pitchFamily="18" charset="0"/>
            </a:rPr>
            <a:t>          Промежуточную аттестацию проводят в форме дифференцированных зачетов и экзаменов: дифференцированные зачеты - за счет времени, отведенного на соответствующую общеобразовательную дисциплину, экзамены – за счет времени, выделенного на промежутестацию ФГОС СПО по специальности. </a:t>
          </a:r>
        </a:p>
        <a:p>
          <a:r>
            <a:rPr lang="ru-RU" sz="1100">
              <a:latin typeface="Times New Roman" pitchFamily="18" charset="0"/>
              <a:ea typeface="+mn-ea"/>
              <a:cs typeface="Times New Roman" pitchFamily="18" charset="0"/>
            </a:rPr>
            <a:t>           Промежуточная аттестация в форме экзамена проводится по окончании второго семестра по дисциплинам: «Русский язык и литература» и «Математика:</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алгебра и начала математического анализа, геометрия» в письменной форме, по </a:t>
          </a:r>
          <a:r>
            <a:rPr lang="ru-RU" sz="1100">
              <a:solidFill>
                <a:sysClr val="windowText" lastClr="000000"/>
              </a:solidFill>
              <a:latin typeface="Times New Roman" pitchFamily="18" charset="0"/>
              <a:ea typeface="+mn-ea"/>
              <a:cs typeface="Times New Roman" pitchFamily="18" charset="0"/>
            </a:rPr>
            <a:t>дисциплине «Экономика» в устной форме.</a:t>
          </a:r>
        </a:p>
        <a:p>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В рамках изучения дисциплины «Технология» обучающимися выполняется индивидуальный проект.  Индивидуальный проект представляет собой особую форму организации образовательной деятельности обучающихся (учебный проект).</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Индивидуальный проект выполняется обучающимися самостоятельно под руководством преподавателя по выбранной теме.</a:t>
          </a:r>
          <a:endParaRPr lang="ru-RU">
            <a:latin typeface="Times New Roman" pitchFamily="18" charset="0"/>
            <a:cs typeface="Times New Roman" pitchFamily="18" charset="0"/>
          </a:endParaRPr>
        </a:p>
        <a:p>
          <a:pPr algn="l" rtl="1"/>
          <a:endParaRPr lang="ru-RU" sz="1100" b="0" i="0">
            <a:latin typeface="Times New Roman" pitchFamily="18" charset="0"/>
            <a:ea typeface="+mn-ea"/>
            <a:cs typeface="Times New Roman" pitchFamily="18" charset="0"/>
          </a:endParaRPr>
        </a:p>
        <a:p>
          <a:pPr algn="l" rtl="1"/>
          <a:r>
            <a:rPr lang="ru-RU" sz="1100" b="1" i="0">
              <a:latin typeface="Times New Roman" pitchFamily="18" charset="0"/>
              <a:ea typeface="+mn-ea"/>
              <a:cs typeface="Times New Roman" pitchFamily="18" charset="0"/>
            </a:rPr>
            <a:t>1.4 Формирование вариативной части ОПОП</a:t>
          </a:r>
          <a:r>
            <a:rPr lang="ru-RU" sz="1100" b="0" i="1">
              <a:latin typeface="Times New Roman" pitchFamily="18" charset="0"/>
              <a:ea typeface="+mn-ea"/>
              <a:cs typeface="Times New Roman" pitchFamily="18" charset="0"/>
            </a:rPr>
            <a:t> </a:t>
          </a:r>
          <a:endParaRPr lang="ru-RU">
            <a:latin typeface="Times New Roman" pitchFamily="18" charset="0"/>
            <a:cs typeface="Times New Roman" pitchFamily="18" charset="0"/>
          </a:endParaRPr>
        </a:p>
        <a:p>
          <a:pPr marL="0" marR="0" indent="0" algn="l" defTabSz="914400" rtl="1" eaLnBrk="1" fontAlgn="auto" latinLnBrk="0" hangingPunct="1">
            <a:lnSpc>
              <a:spcPct val="100000"/>
            </a:lnSpc>
            <a:spcBef>
              <a:spcPts val="0"/>
            </a:spcBef>
            <a:spcAft>
              <a:spcPts val="0"/>
            </a:spcAft>
            <a:buClrTx/>
            <a:buSzTx/>
            <a:buFontTx/>
            <a:buNone/>
            <a:tabLst/>
            <a:defRPr/>
          </a:pPr>
          <a:r>
            <a:rPr lang="ru-RU" sz="1100" i="1">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Объем  вариативной частей ППССЗ составляет 576 часов</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и использован на увеличение объёма времени дисциплин и междисциплинарных курсов, а  так же ввода  новых  дисциплин  и МДК  ОП .05 ; ОП .08; ОП .10 ;</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ОП.11  ; ОП.12 ; МДК</a:t>
          </a:r>
          <a:r>
            <a:rPr lang="ru-RU" sz="1100" baseline="0">
              <a:latin typeface="Times New Roman" pitchFamily="18" charset="0"/>
              <a:ea typeface="+mn-ea"/>
              <a:cs typeface="Times New Roman" pitchFamily="18" charset="0"/>
            </a:rPr>
            <a:t> 02.02</a:t>
          </a:r>
          <a:r>
            <a:rPr lang="ru-RU" sz="1100">
              <a:latin typeface="Times New Roman" pitchFamily="18" charset="0"/>
              <a:ea typeface="+mn-ea"/>
              <a:cs typeface="Times New Roman" pitchFamily="18" charset="0"/>
            </a:rPr>
            <a:t>   для  получения дополнительных знаний  и  умений с учетом  современных требований  рынка:</a:t>
          </a:r>
          <a:endParaRPr lang="ru-RU">
            <a:latin typeface="Times New Roman" pitchFamily="18" charset="0"/>
            <a:cs typeface="Times New Roman" pitchFamily="18" charset="0"/>
          </a:endParaRPr>
        </a:p>
        <a:p>
          <a:pPr rtl="1"/>
          <a:endParaRPr lang="ru-RU" sz="1100" b="0" i="0">
            <a:latin typeface="Times New Roman" pitchFamily="18" charset="0"/>
            <a:ea typeface="+mn-ea"/>
            <a:cs typeface="Times New Roman" pitchFamily="18" charset="0"/>
          </a:endParaRPr>
        </a:p>
        <a:p>
          <a:pPr algn="l" rtl="1"/>
          <a:r>
            <a:rPr lang="ru-RU" sz="1100" b="0" i="0">
              <a:latin typeface="Times New Roman" pitchFamily="18" charset="0"/>
              <a:ea typeface="+mn-ea"/>
              <a:cs typeface="Times New Roman" pitchFamily="18" charset="0"/>
            </a:rPr>
            <a:t> - ОГСЭ.01. Основы философии - 9 часов:</a:t>
          </a:r>
          <a:endParaRPr lang="ru-RU" sz="1100">
            <a:latin typeface="Times New Roman" pitchFamily="18" charset="0"/>
            <a:ea typeface="+mn-ea"/>
            <a:cs typeface="Times New Roman" pitchFamily="18" charset="0"/>
          </a:endParaRPr>
        </a:p>
        <a:p>
          <a:pPr algn="l" rtl="1"/>
          <a:r>
            <a:rPr lang="ru-RU" sz="1100" b="0" i="0">
              <a:latin typeface="Times New Roman" pitchFamily="18" charset="0"/>
              <a:ea typeface="+mn-ea"/>
              <a:cs typeface="Times New Roman" pitchFamily="18" charset="0"/>
            </a:rPr>
            <a:t> - ОГСЭ.02 История - 4 часа;</a:t>
          </a:r>
          <a:endParaRPr lang="ru-RU" sz="1100">
            <a:latin typeface="Times New Roman" pitchFamily="18" charset="0"/>
            <a:ea typeface="+mn-ea"/>
            <a:cs typeface="Times New Roman" pitchFamily="18" charset="0"/>
          </a:endParaRPr>
        </a:p>
        <a:p>
          <a:pPr algn="l" rtl="1"/>
          <a:r>
            <a:rPr lang="ru-RU" sz="1100" b="0" i="0">
              <a:latin typeface="Times New Roman" pitchFamily="18" charset="0"/>
              <a:ea typeface="+mn-ea"/>
              <a:cs typeface="Times New Roman" pitchFamily="18" charset="0"/>
            </a:rPr>
            <a:t>- ЕН.01.</a:t>
          </a:r>
          <a:r>
            <a:rPr lang="ru-RU" sz="1100" b="0" i="0" baseline="0">
              <a:latin typeface="Times New Roman" pitchFamily="18" charset="0"/>
              <a:ea typeface="+mn-ea"/>
              <a:cs typeface="Times New Roman" pitchFamily="18" charset="0"/>
            </a:rPr>
            <a:t> Математика - 4 часа</a:t>
          </a:r>
          <a:r>
            <a:rPr lang="ru-RU" sz="1100" b="0" i="0">
              <a:latin typeface="Times New Roman" pitchFamily="18" charset="0"/>
              <a:ea typeface="+mn-ea"/>
              <a:cs typeface="Times New Roman" pitchFamily="18" charset="0"/>
            </a:rPr>
            <a:t> ;</a:t>
          </a:r>
          <a:endParaRPr lang="ru-RU" sz="1100">
            <a:latin typeface="Times New Roman" pitchFamily="18" charset="0"/>
            <a:ea typeface="+mn-ea"/>
            <a:cs typeface="Times New Roman" pitchFamily="18" charset="0"/>
          </a:endParaRPr>
        </a:p>
        <a:p>
          <a:pPr algn="l" rtl="1"/>
          <a:r>
            <a:rPr lang="ru-RU" sz="1100" b="0" i="0">
              <a:latin typeface="Times New Roman" pitchFamily="18" charset="0"/>
              <a:ea typeface="+mn-ea"/>
              <a:cs typeface="Times New Roman" pitchFamily="18" charset="0"/>
            </a:rPr>
            <a:t>- ОП.07.</a:t>
          </a:r>
          <a:r>
            <a:rPr lang="ru-RU" sz="1100" b="0" i="0" baseline="0">
              <a:latin typeface="Times New Roman" pitchFamily="18" charset="0"/>
              <a:ea typeface="+mn-ea"/>
              <a:cs typeface="Times New Roman" pitchFamily="18" charset="0"/>
            </a:rPr>
            <a:t> Безопасность жизнедеятельности - 9 часов;</a:t>
          </a:r>
          <a:endParaRPr lang="ru-RU" sz="1100" b="0" i="0">
            <a:latin typeface="Times New Roman" pitchFamily="18" charset="0"/>
            <a:ea typeface="+mn-ea"/>
            <a:cs typeface="Times New Roman" pitchFamily="18" charset="0"/>
          </a:endParaRPr>
        </a:p>
        <a:p>
          <a:pPr algn="l" rtl="1"/>
          <a:r>
            <a:rPr lang="ru-RU" sz="1100" b="0" i="0">
              <a:latin typeface="Times New Roman" pitchFamily="18" charset="0"/>
              <a:ea typeface="+mn-ea"/>
              <a:cs typeface="Times New Roman" pitchFamily="18" charset="0"/>
            </a:rPr>
            <a:t>- МДК 02.01 Организация сервиса в пунктах отправления и прибытия транспорта - 5</a:t>
          </a:r>
          <a:r>
            <a:rPr lang="ru-RU" sz="1100" b="0" i="0" baseline="0">
              <a:latin typeface="Times New Roman" pitchFamily="18" charset="0"/>
              <a:ea typeface="+mn-ea"/>
              <a:cs typeface="Times New Roman" pitchFamily="18" charset="0"/>
            </a:rPr>
            <a:t> часов;</a:t>
          </a:r>
          <a:endParaRPr lang="ru-RU" sz="1100" b="0" i="0">
            <a:latin typeface="Times New Roman" pitchFamily="18" charset="0"/>
            <a:ea typeface="+mn-ea"/>
            <a:cs typeface="Times New Roman" pitchFamily="18" charset="0"/>
          </a:endParaRPr>
        </a:p>
        <a:p>
          <a:pPr algn="l" rtl="1"/>
          <a:r>
            <a:rPr lang="ru-RU" sz="1100" b="0" i="0">
              <a:latin typeface="Times New Roman" pitchFamily="18" charset="0"/>
              <a:ea typeface="+mn-ea"/>
              <a:cs typeface="Times New Roman" pitchFamily="18" charset="0"/>
            </a:rPr>
            <a:t>- МДК.04.01. Контроль технического состояния автотранспортных средств-10 часов;</a:t>
          </a:r>
          <a:endParaRPr lang="ru-RU" sz="1100">
            <a:latin typeface="Times New Roman" pitchFamily="18" charset="0"/>
            <a:ea typeface="+mn-ea"/>
            <a:cs typeface="Times New Roman" pitchFamily="18" charset="0"/>
          </a:endParaRPr>
        </a:p>
        <a:p>
          <a:pPr algn="l" rtl="1"/>
          <a:r>
            <a:rPr lang="ru-RU" sz="1100" b="0" i="0" baseline="0">
              <a:latin typeface="Times New Roman" pitchFamily="18" charset="0"/>
              <a:ea typeface="+mn-ea"/>
              <a:cs typeface="Times New Roman" pitchFamily="18" charset="0"/>
            </a:rPr>
            <a:t>- ОГСЭ.05 Русский язык и культура речи - 39 часов;</a:t>
          </a:r>
          <a:endParaRPr lang="ru-RU" sz="1100">
            <a:latin typeface="Times New Roman" pitchFamily="18" charset="0"/>
            <a:ea typeface="+mn-ea"/>
            <a:cs typeface="Times New Roman" pitchFamily="18" charset="0"/>
          </a:endParaRPr>
        </a:p>
        <a:p>
          <a:pPr marL="0" marR="0" indent="0" algn="l" defTabSz="914400" rtl="1" eaLnBrk="1" fontAlgn="auto" latinLnBrk="0" hangingPunct="1">
            <a:lnSpc>
              <a:spcPct val="100000"/>
            </a:lnSpc>
            <a:spcBef>
              <a:spcPts val="0"/>
            </a:spcBef>
            <a:spcAft>
              <a:spcPts val="0"/>
            </a:spcAft>
            <a:buClrTx/>
            <a:buSzTx/>
            <a:buFontTx/>
            <a:buNone/>
            <a:tabLst/>
            <a:defRPr/>
          </a:pPr>
          <a:r>
            <a:rPr lang="ru-RU" sz="1100" b="0" i="0" baseline="0">
              <a:solidFill>
                <a:sysClr val="windowText" lastClr="000000"/>
              </a:solidFill>
              <a:latin typeface="Times New Roman" pitchFamily="18" charset="0"/>
              <a:ea typeface="+mn-ea"/>
              <a:cs typeface="Times New Roman" pitchFamily="18" charset="0"/>
            </a:rPr>
            <a:t> - ОП.01 Сервисная деятельность- 76 часов;   </a:t>
          </a:r>
        </a:p>
        <a:p>
          <a:pPr marL="0" marR="0" indent="0" algn="l" defTabSz="914400" rtl="1" eaLnBrk="1" fontAlgn="auto" latinLnBrk="0" hangingPunct="1">
            <a:lnSpc>
              <a:spcPct val="100000"/>
            </a:lnSpc>
            <a:spcBef>
              <a:spcPts val="0"/>
            </a:spcBef>
            <a:spcAft>
              <a:spcPts val="0"/>
            </a:spcAft>
            <a:buClrTx/>
            <a:buSzTx/>
            <a:buFontTx/>
            <a:buNone/>
            <a:tabLst/>
            <a:defRPr/>
          </a:pPr>
          <a:r>
            <a:rPr lang="ru-RU" sz="1100" b="0" i="0" baseline="0">
              <a:solidFill>
                <a:sysClr val="windowText" lastClr="000000"/>
              </a:solidFill>
              <a:latin typeface="Times New Roman" pitchFamily="18" charset="0"/>
              <a:ea typeface="+mn-ea"/>
              <a:cs typeface="Times New Roman" pitchFamily="18" charset="0"/>
            </a:rPr>
            <a:t> - ОП.05 Информационные технологии в профессиональной деятельности   - 38 часов;                                                                            </a:t>
          </a:r>
        </a:p>
        <a:p>
          <a:pPr algn="l" rtl="1"/>
          <a:r>
            <a:rPr lang="ru-RU" sz="1100" b="0" i="0" baseline="0">
              <a:solidFill>
                <a:sysClr val="windowText" lastClr="000000"/>
              </a:solidFill>
              <a:latin typeface="Times New Roman" pitchFamily="18" charset="0"/>
              <a:ea typeface="+mn-ea"/>
              <a:cs typeface="Times New Roman" pitchFamily="18" charset="0"/>
            </a:rPr>
            <a:t>- ОП.08 Маркетинг - 76 часов;                                                                                                                                                                                                                 </a:t>
          </a:r>
          <a:endParaRPr lang="ru-RU" sz="1100">
            <a:solidFill>
              <a:sysClr val="windowText" lastClr="000000"/>
            </a:solidFill>
            <a:latin typeface="Times New Roman" pitchFamily="18" charset="0"/>
            <a:ea typeface="+mn-ea"/>
            <a:cs typeface="Times New Roman" pitchFamily="18" charset="0"/>
          </a:endParaRPr>
        </a:p>
        <a:p>
          <a:pPr algn="l" rtl="1"/>
          <a:r>
            <a:rPr lang="ru-RU" sz="1100" b="0" i="0" baseline="0">
              <a:solidFill>
                <a:sysClr val="windowText" lastClr="000000"/>
              </a:solidFill>
              <a:latin typeface="Times New Roman" pitchFamily="18" charset="0"/>
              <a:ea typeface="+mn-ea"/>
              <a:cs typeface="Times New Roman" pitchFamily="18" charset="0"/>
            </a:rPr>
            <a:t>- ОП.10 Основы предпринимательсткой  деятельности, планирование карьеры и самозанятости - 69 часов;        </a:t>
          </a:r>
          <a:r>
            <a:rPr lang="ru-RU" sz="1100" b="0" i="0" baseline="0">
              <a:latin typeface="Times New Roman" pitchFamily="18" charset="0"/>
              <a:ea typeface="+mn-ea"/>
              <a:cs typeface="Times New Roman" pitchFamily="18" charset="0"/>
            </a:rPr>
            <a:t>в:</a:t>
          </a:r>
          <a:endParaRPr lang="ru-RU" sz="1100">
            <a:latin typeface="Times New Roman" pitchFamily="18" charset="0"/>
            <a:ea typeface="+mn-ea"/>
            <a:cs typeface="Times New Roman" pitchFamily="18" charset="0"/>
          </a:endParaRPr>
        </a:p>
        <a:p>
          <a:pPr algn="l" rtl="1"/>
          <a:r>
            <a:rPr lang="ru-RU" sz="1100" b="0" i="0" baseline="0">
              <a:latin typeface="Times New Roman" pitchFamily="18" charset="0"/>
              <a:ea typeface="+mn-ea"/>
              <a:cs typeface="Times New Roman" pitchFamily="18" charset="0"/>
            </a:rPr>
            <a:t>- ОП.11 Экономика отрасли - 69 часов;</a:t>
          </a:r>
          <a:endParaRPr lang="ru-RU" sz="1100">
            <a:latin typeface="Times New Roman" pitchFamily="18" charset="0"/>
            <a:ea typeface="+mn-ea"/>
            <a:cs typeface="Times New Roman" pitchFamily="18" charset="0"/>
          </a:endParaRPr>
        </a:p>
        <a:p>
          <a:pPr algn="l" rtl="1"/>
          <a:r>
            <a:rPr lang="ru-RU" sz="1100" b="0" i="0" baseline="0">
              <a:latin typeface="Times New Roman" pitchFamily="18" charset="0"/>
              <a:ea typeface="+mn-ea"/>
              <a:cs typeface="Times New Roman" pitchFamily="18" charset="0"/>
            </a:rPr>
            <a:t>- ОП.12 Психология делового общения- 76 часов.  </a:t>
          </a:r>
          <a:endParaRPr lang="ru-RU" sz="1100">
            <a:latin typeface="Times New Roman" pitchFamily="18" charset="0"/>
            <a:ea typeface="+mn-ea"/>
            <a:cs typeface="Times New Roman" pitchFamily="18" charset="0"/>
          </a:endParaRPr>
        </a:p>
        <a:p>
          <a:r>
            <a:rPr lang="ru-RU" sz="1100" b="0" i="0" baseline="0">
              <a:latin typeface="Times New Roman" pitchFamily="18" charset="0"/>
              <a:ea typeface="+mn-ea"/>
              <a:cs typeface="Times New Roman" pitchFamily="18" charset="0"/>
            </a:rPr>
            <a:t>- МДК.02.02. Организация деятельности сервисных предприятий в сфере транспорта - 92 часов.                                                  </a:t>
          </a:r>
          <a:endParaRPr lang="ru-RU" sz="1100" b="0" i="0">
            <a:latin typeface="Times New Roman" pitchFamily="18" charset="0"/>
            <a:ea typeface="+mn-ea"/>
            <a:cs typeface="Times New Roman" pitchFamily="18" charset="0"/>
          </a:endParaRPr>
        </a:p>
        <a:p>
          <a:pPr algn="l" rtl="1"/>
          <a:r>
            <a:rPr lang="ru-RU" sz="1100" b="0" i="0" baseline="0">
              <a:latin typeface="Times New Roman" pitchFamily="18" charset="0"/>
              <a:ea typeface="+mn-ea"/>
              <a:cs typeface="Times New Roman" pitchFamily="18" charset="0"/>
            </a:rPr>
            <a:t>	   </a:t>
          </a:r>
          <a:endParaRPr lang="ru-RU">
            <a:latin typeface="Times New Roman" pitchFamily="18" charset="0"/>
            <a:cs typeface="Times New Roman" pitchFamily="18" charset="0"/>
          </a:endParaRPr>
        </a:p>
        <a:p>
          <a:r>
            <a:rPr lang="ru-RU" sz="1100" b="1">
              <a:latin typeface="Times New Roman" pitchFamily="18" charset="0"/>
              <a:ea typeface="+mn-ea"/>
              <a:cs typeface="Times New Roman" pitchFamily="18" charset="0"/>
            </a:rPr>
            <a:t>    1.5</a:t>
          </a:r>
          <a:r>
            <a:rPr lang="ru-RU" sz="1100" b="1" baseline="0">
              <a:latin typeface="Times New Roman" pitchFamily="18" charset="0"/>
              <a:ea typeface="+mn-ea"/>
              <a:cs typeface="Times New Roman" pitchFamily="18" charset="0"/>
            </a:rPr>
            <a:t> </a:t>
          </a:r>
          <a:r>
            <a:rPr lang="ru-RU" sz="1100" b="1">
              <a:latin typeface="Times New Roman" pitchFamily="18" charset="0"/>
              <a:ea typeface="+mn-ea"/>
              <a:cs typeface="Times New Roman" pitchFamily="18" charset="0"/>
            </a:rPr>
            <a:t> Порядок аттестации обучающихся.</a:t>
          </a:r>
          <a:endParaRPr lang="ru-RU" sz="1100">
            <a:latin typeface="Times New Roman" pitchFamily="18" charset="0"/>
            <a:ea typeface="+mn-ea"/>
            <a:cs typeface="Times New Roman" pitchFamily="18" charset="0"/>
          </a:endParaRPr>
        </a:p>
        <a:p>
          <a:r>
            <a:rPr lang="ru-RU" sz="1100">
              <a:latin typeface="Times New Roman" pitchFamily="18" charset="0"/>
              <a:ea typeface="+mn-ea"/>
              <a:cs typeface="Times New Roman" pitchFamily="18" charset="0"/>
            </a:rPr>
            <a:t>    Промежуточная аттестация проводится в форме зачетов, дифференцированных зачетов и экзаменов: зачеты и дифференцированные зачеты – за счет времени, отводимого на  дисциплину,  экзамены – за счет времени, выделенного ФГОС СПО.  По дисциплинам, по которым не предусмотрены экзамены, зачеты  и дифференцированные зачеты итоговая оценка формируется по результатам   текущего контроля.</a:t>
          </a:r>
        </a:p>
        <a:p>
          <a:pPr marL="0" marR="0" indent="0" algn="l" defTabSz="914400" rtl="1" eaLnBrk="1" fontAlgn="auto" latinLnBrk="0" hangingPunct="1">
            <a:lnSpc>
              <a:spcPct val="100000"/>
            </a:lnSpc>
            <a:spcBef>
              <a:spcPts val="0"/>
            </a:spcBef>
            <a:spcAft>
              <a:spcPts val="0"/>
            </a:spcAft>
            <a:buClrTx/>
            <a:buSzTx/>
            <a:buFontTx/>
            <a:buNone/>
            <a:tabLst/>
            <a:defRPr/>
          </a:pPr>
          <a:r>
            <a:rPr lang="ru-RU" sz="1100" b="0" i="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Объем времени, отведенный на промежуточную аттестацию, составляет не более 1 недели в семестр. Промежуточная аттестация в форме экзамена  проводится в день, освобожденный от других форм учебной нагрузки. Промежуточная аттестация в форме зачета или дифференцированного зачета  проводится за счет часов, отведенных на освоение соответствующего модуля или дисциплины. Количество экзаменов в каждом учебном году в процессе промежуточной аттестации студентов СПО по очной</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форме получения образования не  превышает 8, а количество зачетов и дифференцированных зачетов – 10.</a:t>
          </a:r>
          <a:endParaRPr lang="ru-RU">
            <a:latin typeface="Times New Roman" pitchFamily="18" charset="0"/>
            <a:cs typeface="Times New Roman" pitchFamily="18" charset="0"/>
          </a:endParaRPr>
        </a:p>
        <a:p>
          <a:r>
            <a:rPr lang="ru-RU" sz="1100">
              <a:latin typeface="Times New Roman" pitchFamily="18" charset="0"/>
              <a:ea typeface="+mn-ea"/>
              <a:cs typeface="Times New Roman" pitchFamily="18" charset="0"/>
            </a:rPr>
            <a:t>     Форма и порядок проведения государственной (итоговой) аттестации определяется Правилами организации и проведения государственной итоговой аттестации выпускников колледжа по образовательным программам среднего профессионального образования (программам подготовки специалистов среднего звена). Правила разработаны на основании «Порядка проведения государственной итоговой аттестации СПО», утвержденного приказом Минобрнауки России №968 от 16.08.2013г. Государственная (итоговая) аттестация включает подготовку и защиту выпускной квалификационной работы (дипломный проект). </a:t>
          </a:r>
          <a:endParaRPr lang="ru-RU">
            <a:latin typeface="Times New Roman" pitchFamily="18" charset="0"/>
            <a:cs typeface="Times New Roman" pitchFamily="18" charset="0"/>
          </a:endParaRPr>
        </a:p>
        <a:p>
          <a:r>
            <a:rPr lang="ru-RU" sz="1100">
              <a:latin typeface="Times New Roman" pitchFamily="18" charset="0"/>
              <a:ea typeface="+mn-ea"/>
              <a:cs typeface="Times New Roman" pitchFamily="18" charset="0"/>
            </a:rPr>
            <a:t>     Обязательное требование - соответствие тематики выпускной квалификационной работы содержанию  одного или  нескольких профессиональных модулей.</a:t>
          </a:r>
          <a:endParaRPr lang="ru-RU">
            <a:latin typeface="Times New Roman" pitchFamily="18" charset="0"/>
            <a:cs typeface="Times New Roman" pitchFamily="18" charset="0"/>
          </a:endParaRPr>
        </a:p>
        <a:p>
          <a:r>
            <a:rPr lang="ru-RU" sz="1100">
              <a:latin typeface="Times New Roman" pitchFamily="18" charset="0"/>
              <a:ea typeface="+mn-ea"/>
              <a:cs typeface="Times New Roman" pitchFamily="18" charset="0"/>
            </a:rPr>
            <a:t>      К защите выпускной квалификационной работы допускаются лица, завершившие полный курс обучения по освоению программы подготовки специалистов среднего по специальности  </a:t>
          </a:r>
          <a:r>
            <a:rPr lang="ru-RU" sz="1100" b="1">
              <a:latin typeface="Times New Roman" pitchFamily="18" charset="0"/>
              <a:ea typeface="+mn-ea"/>
              <a:cs typeface="Times New Roman" pitchFamily="18" charset="0"/>
            </a:rPr>
            <a:t>43.02.06</a:t>
          </a:r>
          <a:r>
            <a:rPr lang="ru-RU" sz="1100" b="1" baseline="0">
              <a:latin typeface="Times New Roman" pitchFamily="18" charset="0"/>
              <a:ea typeface="+mn-ea"/>
              <a:cs typeface="Times New Roman" pitchFamily="18" charset="0"/>
            </a:rPr>
            <a:t> "</a:t>
          </a:r>
          <a:r>
            <a:rPr lang="ru-RU" sz="1100" b="1">
              <a:latin typeface="Times New Roman" pitchFamily="18" charset="0"/>
              <a:ea typeface="+mn-ea"/>
              <a:cs typeface="Times New Roman" pitchFamily="18" charset="0"/>
            </a:rPr>
            <a:t>Сервис на транспорте (по видам транспорта)" </a:t>
          </a:r>
          <a:r>
            <a:rPr lang="ru-RU" sz="1100">
              <a:latin typeface="Times New Roman" pitchFamily="18" charset="0"/>
              <a:ea typeface="+mn-ea"/>
              <a:cs typeface="Times New Roman" pitchFamily="18" charset="0"/>
            </a:rPr>
            <a:t>и успешно прошедшие все предшествующие аттестационные испытания, предусмотренные учебным планом </a:t>
          </a:r>
          <a:r>
            <a:rPr lang="ru-RU" sz="1100" b="1">
              <a:latin typeface="Times New Roman" pitchFamily="18" charset="0"/>
              <a:ea typeface="+mn-ea"/>
              <a:cs typeface="Times New Roman" pitchFamily="18" charset="0"/>
            </a:rPr>
            <a:t>"Ростовский - на - Дону   автотранспортный   колледж "</a:t>
          </a:r>
          <a:r>
            <a:rPr lang="ru-RU" sz="1100">
              <a:latin typeface="Times New Roman" pitchFamily="18" charset="0"/>
              <a:ea typeface="+mn-ea"/>
              <a:cs typeface="Times New Roman" pitchFamily="18" charset="0"/>
            </a:rPr>
            <a:t>.</a:t>
          </a:r>
          <a:endParaRPr lang="ru-RU">
            <a:latin typeface="Times New Roman" pitchFamily="18" charset="0"/>
            <a:cs typeface="Times New Roman" pitchFamily="18" charset="0"/>
          </a:endParaRPr>
        </a:p>
        <a:p>
          <a:r>
            <a:rPr lang="ru-RU" sz="1100">
              <a:latin typeface="Times New Roman" pitchFamily="18" charset="0"/>
              <a:ea typeface="+mn-ea"/>
              <a:cs typeface="Times New Roman" pitchFamily="18" charset="0"/>
            </a:rPr>
            <a:t>      Результаты защиты выпускной квалификационной работы определяются оценками «5-отлично», «4-хорошо», «3-удовлетворительно», «2-неудовлетворительно».	</a:t>
          </a:r>
          <a:endParaRPr lang="ru-RU">
            <a:latin typeface="Times New Roman" pitchFamily="18" charset="0"/>
            <a:cs typeface="Times New Roman" pitchFamily="18" charset="0"/>
          </a:endParaRPr>
        </a:p>
        <a:p>
          <a:pPr algn="l" rtl="1"/>
          <a:r>
            <a:rPr lang="ru-RU" sz="1100" b="0" i="0" baseline="0">
              <a:latin typeface="Times New Roman" pitchFamily="18" charset="0"/>
              <a:ea typeface="+mn-ea"/>
              <a:cs typeface="Times New Roman"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100" b="1" i="0" u="none" strike="noStrike" kern="0" cap="none" spc="0" normalizeH="0" baseline="0" noProof="0">
              <a:ln>
                <a:noFill/>
              </a:ln>
              <a:solidFill>
                <a:srgbClr val="000000"/>
              </a:solidFill>
              <a:effectLst/>
              <a:uLnTx/>
              <a:uFillTx/>
              <a:latin typeface="Times New Roman" pitchFamily="18" charset="0"/>
              <a:ea typeface="+mn-ea"/>
              <a:cs typeface="Times New Roman" pitchFamily="18" charset="0"/>
            </a:rPr>
            <a:t>Примечание: </a:t>
          </a:r>
          <a:r>
            <a:rPr kumimoji="0" lang="ru-RU" sz="1100" b="0" i="0" u="none" strike="noStrike" kern="0" cap="none" spc="0" normalizeH="0" baseline="0" noProof="0">
              <a:ln>
                <a:noFill/>
              </a:ln>
              <a:solidFill>
                <a:srgbClr val="000000"/>
              </a:solidFill>
              <a:effectLst/>
              <a:uLnTx/>
              <a:uFillTx/>
              <a:latin typeface="Times New Roman" pitchFamily="18" charset="0"/>
              <a:ea typeface="+mn-ea"/>
              <a:cs typeface="Times New Roman" pitchFamily="18" charset="0"/>
            </a:rPr>
            <a:t>учебный семетр для студентов группы 3С-1 длится в период с 01.09.2019 по 30.06.2020 года с перерывом на каникулы с 29.12.2019 по 11.01.2020. Теоретическое обучение завершается  22.03.2020 года. Промежуточная аттестация проводится согласно графику учебного процесса в период с 13.04.2020 по 19.04.2020 г.</a:t>
          </a:r>
        </a:p>
        <a:p>
          <a:pPr algn="l" rtl="1"/>
          <a:endParaRPr lang="ru-RU" sz="1100" b="0" i="0" baseline="0">
            <a:latin typeface="Times New Roman" pitchFamily="18" charset="0"/>
            <a:ea typeface="+mn-ea"/>
            <a:cs typeface="Times New Roman" pitchFamily="18" charset="0"/>
          </a:endParaRP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F65"/>
  <sheetViews>
    <sheetView view="pageBreakPreview" topLeftCell="A28" zoomScale="150" zoomScaleSheetLayoutView="150" workbookViewId="0">
      <selection activeCell="T9" sqref="T9"/>
    </sheetView>
  </sheetViews>
  <sheetFormatPr defaultRowHeight="12.75" x14ac:dyDescent="0.2"/>
  <cols>
    <col min="1" max="5" width="2.140625" customWidth="1"/>
    <col min="6" max="6" width="2.28515625" customWidth="1"/>
    <col min="7" max="8" width="2.140625" customWidth="1"/>
    <col min="9" max="10" width="1.28515625" customWidth="1"/>
    <col min="11" max="15" width="2.140625" customWidth="1"/>
    <col min="16" max="27" width="1.28515625" customWidth="1"/>
    <col min="28" max="29" width="2.140625" customWidth="1"/>
    <col min="30" max="31" width="1.28515625" customWidth="1"/>
    <col min="32" max="32" width="2.140625" customWidth="1"/>
    <col min="33" max="34" width="1.28515625" customWidth="1"/>
    <col min="35" max="35" width="2.140625" customWidth="1"/>
    <col min="36" max="37" width="1.28515625" customWidth="1"/>
    <col min="38" max="38" width="2.140625" customWidth="1"/>
    <col min="39" max="42" width="1.28515625" customWidth="1"/>
    <col min="43" max="45" width="2.140625" customWidth="1"/>
    <col min="46" max="47" width="1.28515625" customWidth="1"/>
    <col min="48" max="48" width="3.140625" customWidth="1"/>
    <col min="49" max="52" width="1.28515625" customWidth="1"/>
    <col min="53" max="56" width="2.140625" customWidth="1"/>
    <col min="57" max="61" width="1.28515625" customWidth="1"/>
    <col min="62" max="62" width="1" customWidth="1"/>
    <col min="63" max="64" width="1.28515625" customWidth="1"/>
    <col min="65" max="72" width="2.140625" customWidth="1"/>
    <col min="73" max="73" width="2.28515625" customWidth="1"/>
    <col min="74" max="74" width="3.28515625" customWidth="1"/>
    <col min="75" max="76" width="1.7109375" customWidth="1"/>
    <col min="77" max="77" width="1.42578125" hidden="1" customWidth="1"/>
    <col min="78" max="78" width="2.85546875" customWidth="1"/>
    <col min="79" max="80" width="2.28515625" customWidth="1"/>
    <col min="81" max="81" width="1" customWidth="1"/>
    <col min="82" max="82" width="0.85546875" customWidth="1"/>
    <col min="83" max="84" width="2" customWidth="1"/>
    <col min="85" max="85" width="3.42578125" customWidth="1"/>
    <col min="86" max="86" width="3.5703125" customWidth="1"/>
  </cols>
  <sheetData>
    <row r="4" spans="1:84" x14ac:dyDescent="0.2">
      <c r="A4" s="226"/>
      <c r="B4" s="226"/>
      <c r="C4" s="226"/>
      <c r="D4" s="226"/>
      <c r="E4" s="226"/>
      <c r="F4" s="226"/>
      <c r="G4" s="226"/>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6"/>
      <c r="AG4" s="226"/>
      <c r="AH4" s="226"/>
      <c r="AI4" s="226"/>
      <c r="AJ4" s="226"/>
      <c r="AK4" s="226"/>
      <c r="AL4" s="226"/>
      <c r="AM4" s="226"/>
      <c r="AN4" s="226"/>
      <c r="AO4" s="226"/>
      <c r="AP4" s="226"/>
      <c r="AQ4" s="226"/>
      <c r="AR4" s="226"/>
      <c r="AS4" s="226"/>
      <c r="AT4" s="226"/>
      <c r="AU4" s="226"/>
      <c r="AV4" s="226"/>
      <c r="AW4" s="226"/>
      <c r="AX4" s="226"/>
      <c r="AY4" s="226"/>
      <c r="AZ4" s="226"/>
      <c r="BA4" s="226"/>
      <c r="BB4" s="226"/>
      <c r="BC4" s="226"/>
      <c r="BD4" s="226"/>
      <c r="BE4" s="226"/>
      <c r="BF4" s="226"/>
      <c r="BG4" s="226"/>
      <c r="BH4" s="226"/>
      <c r="BI4" s="226"/>
      <c r="BJ4" s="226"/>
      <c r="BK4" s="226"/>
      <c r="BL4" s="226"/>
      <c r="BM4" s="226"/>
      <c r="BN4" s="226"/>
      <c r="BO4" s="226"/>
      <c r="BP4" s="226"/>
      <c r="BQ4" s="226"/>
      <c r="BR4" s="226"/>
      <c r="BS4" s="226"/>
      <c r="BT4" s="226"/>
      <c r="BU4" s="226"/>
      <c r="BV4" s="226"/>
      <c r="BW4" s="226"/>
      <c r="BX4" s="226"/>
      <c r="BY4" s="226"/>
      <c r="BZ4" s="226"/>
      <c r="CA4" s="226"/>
      <c r="CB4" s="226"/>
      <c r="CC4" s="226"/>
      <c r="CD4" s="226"/>
      <c r="CE4" s="226"/>
      <c r="CF4" s="226"/>
    </row>
    <row r="5" spans="1:84" ht="18.75" x14ac:dyDescent="0.3">
      <c r="A5" s="226"/>
      <c r="B5" s="226"/>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152"/>
      <c r="AJ5" s="152"/>
      <c r="AK5" s="152"/>
      <c r="AL5" s="152"/>
      <c r="AM5" s="152"/>
      <c r="AN5" s="152"/>
      <c r="AO5" s="152"/>
      <c r="AP5" s="152"/>
      <c r="AQ5" s="152"/>
      <c r="AR5" s="152"/>
      <c r="AS5" s="152"/>
      <c r="AT5" s="152"/>
      <c r="AU5" s="152"/>
      <c r="AV5" s="152"/>
      <c r="AW5" s="152"/>
      <c r="AX5" s="152"/>
      <c r="AY5" s="152"/>
      <c r="AZ5" s="152"/>
      <c r="BA5" s="152"/>
      <c r="BB5" s="152"/>
      <c r="BC5" s="152"/>
      <c r="BD5" s="152"/>
      <c r="BE5" s="152"/>
      <c r="BF5" s="152"/>
      <c r="BG5" s="152"/>
      <c r="BH5" s="152"/>
      <c r="BI5" s="152"/>
      <c r="BJ5" s="226"/>
      <c r="BK5" s="226"/>
      <c r="BL5" s="226"/>
      <c r="BM5" s="226"/>
      <c r="BN5" s="226"/>
      <c r="BO5" s="226"/>
      <c r="BP5" s="226"/>
      <c r="BQ5" s="226"/>
      <c r="BR5" s="226"/>
      <c r="BS5" s="226"/>
      <c r="BT5" s="226"/>
      <c r="BU5" s="226"/>
      <c r="BV5" s="226"/>
      <c r="BW5" s="226"/>
      <c r="BX5" s="226"/>
      <c r="BY5" s="226"/>
      <c r="BZ5" s="226"/>
      <c r="CA5" s="226"/>
      <c r="CB5" s="226"/>
      <c r="CC5" s="226"/>
      <c r="CD5" s="226"/>
      <c r="CE5" s="226"/>
      <c r="CF5" s="226"/>
    </row>
    <row r="6" spans="1:84" ht="18.75" x14ac:dyDescent="0.3">
      <c r="A6" s="226"/>
      <c r="B6" s="226"/>
      <c r="C6" s="226"/>
      <c r="D6" s="226"/>
      <c r="E6" s="226"/>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226"/>
      <c r="BK6" s="226"/>
      <c r="BL6" s="226"/>
      <c r="BM6" s="226"/>
      <c r="BN6" s="226"/>
      <c r="BO6" s="226"/>
      <c r="BP6" s="226"/>
      <c r="BQ6" s="226"/>
      <c r="BR6" s="226"/>
      <c r="BS6" s="226"/>
      <c r="BT6" s="226"/>
      <c r="BU6" s="226"/>
      <c r="BV6" s="226"/>
      <c r="BW6" s="226"/>
      <c r="BX6" s="226"/>
      <c r="BY6" s="226"/>
      <c r="BZ6" s="226"/>
      <c r="CA6" s="226"/>
      <c r="CB6" s="226"/>
      <c r="CC6" s="226"/>
      <c r="CD6" s="226"/>
      <c r="CE6" s="226"/>
      <c r="CF6" s="226"/>
    </row>
    <row r="7" spans="1:84" ht="18.75" x14ac:dyDescent="0.3">
      <c r="A7" s="226"/>
      <c r="B7" s="226"/>
      <c r="C7" s="226"/>
      <c r="D7" s="226"/>
      <c r="E7" s="226"/>
      <c r="F7" s="226"/>
      <c r="G7" s="226"/>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152"/>
      <c r="AJ7" s="152"/>
      <c r="AK7" s="152"/>
      <c r="AL7" s="152"/>
      <c r="AM7" s="152"/>
      <c r="AN7" s="152"/>
      <c r="AO7" s="152"/>
      <c r="AP7" s="152"/>
      <c r="AQ7" s="152"/>
      <c r="AR7" s="152"/>
      <c r="AS7" s="152"/>
      <c r="AT7" s="152"/>
      <c r="AU7" s="152"/>
      <c r="AV7" s="152"/>
      <c r="AW7" s="152"/>
      <c r="AX7" s="152"/>
      <c r="AY7" s="152"/>
      <c r="AZ7" s="152"/>
      <c r="BA7" s="152"/>
      <c r="BB7" s="152"/>
      <c r="BC7" s="152"/>
      <c r="BD7" s="152"/>
      <c r="BE7" s="152"/>
      <c r="BF7" s="152"/>
      <c r="BG7" s="152"/>
      <c r="BH7" s="152"/>
      <c r="BI7" s="152"/>
      <c r="BJ7" s="226"/>
      <c r="BK7" s="226"/>
      <c r="BL7" s="226"/>
      <c r="BM7" s="226"/>
      <c r="BN7" s="226"/>
      <c r="BO7" s="226"/>
      <c r="BP7" s="226"/>
      <c r="BQ7" s="226"/>
      <c r="BR7" s="226"/>
      <c r="BS7" s="226"/>
      <c r="BT7" s="226"/>
      <c r="BU7" s="226"/>
      <c r="BV7" s="226"/>
      <c r="BW7" s="226"/>
      <c r="BX7" s="226"/>
      <c r="BY7" s="226"/>
      <c r="BZ7" s="226"/>
      <c r="CA7" s="226"/>
      <c r="CB7" s="226"/>
      <c r="CC7" s="226"/>
      <c r="CD7" s="226"/>
      <c r="CE7" s="226"/>
      <c r="CF7" s="226"/>
    </row>
    <row r="8" spans="1:84" ht="18.75" x14ac:dyDescent="0.3">
      <c r="A8" s="226"/>
      <c r="B8" s="226"/>
      <c r="C8" s="226"/>
      <c r="D8" s="226"/>
      <c r="E8" s="226"/>
      <c r="F8" s="226"/>
      <c r="G8" s="226"/>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226"/>
      <c r="AI8" s="152"/>
      <c r="AJ8" s="152"/>
      <c r="AK8" s="152"/>
      <c r="AL8" s="152"/>
      <c r="AM8" s="152"/>
      <c r="AN8" s="152"/>
      <c r="AO8" s="152"/>
      <c r="AP8" s="152"/>
      <c r="AQ8" s="152"/>
      <c r="AR8" s="152"/>
      <c r="AS8" s="152"/>
      <c r="AT8" s="152"/>
      <c r="AU8" s="152"/>
      <c r="AV8" s="152"/>
      <c r="AW8" s="152"/>
      <c r="AX8" s="152"/>
      <c r="AY8" s="152"/>
      <c r="AZ8" s="152"/>
      <c r="BA8" s="152"/>
      <c r="BB8" s="152"/>
      <c r="BC8" s="152"/>
      <c r="BD8" s="152"/>
      <c r="BE8" s="152"/>
      <c r="BF8" s="152"/>
      <c r="BG8" s="152"/>
      <c r="BH8" s="152"/>
      <c r="BI8" s="152"/>
      <c r="BJ8" s="226"/>
      <c r="BK8" s="226"/>
      <c r="BL8" s="226"/>
      <c r="BM8" s="226"/>
      <c r="BN8" s="226"/>
      <c r="BO8" s="226"/>
      <c r="BP8" s="226"/>
      <c r="BQ8" s="226"/>
      <c r="BR8" s="226"/>
      <c r="BS8" s="226"/>
      <c r="BT8" s="226"/>
      <c r="BU8" s="226"/>
      <c r="BV8" s="226"/>
      <c r="BW8" s="226"/>
      <c r="BX8" s="226"/>
      <c r="BY8" s="226"/>
      <c r="BZ8" s="226"/>
      <c r="CA8" s="226"/>
      <c r="CB8" s="226"/>
      <c r="CC8" s="226"/>
      <c r="CD8" s="226"/>
      <c r="CE8" s="226"/>
      <c r="CF8" s="226"/>
    </row>
    <row r="9" spans="1:84" ht="18.75" x14ac:dyDescent="0.3">
      <c r="A9" s="226"/>
      <c r="B9" s="226"/>
      <c r="C9" s="226"/>
      <c r="D9" s="226"/>
      <c r="E9" s="226"/>
      <c r="F9" s="226"/>
      <c r="G9" s="226"/>
      <c r="H9" s="226"/>
      <c r="I9" s="226"/>
      <c r="J9" s="271"/>
      <c r="K9" s="226"/>
      <c r="L9" s="226"/>
      <c r="M9" s="226"/>
      <c r="N9" s="226"/>
      <c r="O9" s="226"/>
      <c r="P9" s="226"/>
      <c r="Q9" s="226"/>
      <c r="R9" s="226"/>
      <c r="S9" s="226"/>
      <c r="T9" s="226"/>
      <c r="U9" s="226"/>
      <c r="V9" s="226"/>
      <c r="W9" s="226"/>
      <c r="X9" s="226"/>
      <c r="Y9" s="226"/>
      <c r="Z9" s="226"/>
      <c r="AA9" s="226"/>
      <c r="AB9" s="226"/>
      <c r="AC9" s="226"/>
      <c r="AD9" s="226"/>
      <c r="AE9" s="226"/>
      <c r="AF9" s="226"/>
      <c r="AG9" s="226"/>
      <c r="AH9" s="226"/>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c r="BI9" s="152"/>
      <c r="BJ9" s="226"/>
      <c r="BK9" s="226"/>
      <c r="BL9" s="226"/>
      <c r="BM9" s="226"/>
      <c r="BN9" s="226"/>
      <c r="BO9" s="226"/>
      <c r="BP9" s="226"/>
      <c r="BQ9" s="226"/>
      <c r="BR9" s="226"/>
      <c r="BS9" s="226"/>
      <c r="BT9" s="226"/>
      <c r="BU9" s="226"/>
      <c r="BV9" s="226"/>
      <c r="BW9" s="226"/>
      <c r="BX9" s="226"/>
      <c r="BY9" s="226"/>
      <c r="BZ9" s="226"/>
      <c r="CA9" s="226"/>
      <c r="CB9" s="226"/>
      <c r="CC9" s="226"/>
      <c r="CD9" s="226"/>
      <c r="CE9" s="226"/>
      <c r="CF9" s="226"/>
    </row>
    <row r="10" spans="1:84" ht="12" customHeight="1" x14ac:dyDescent="0.3">
      <c r="A10" s="226"/>
      <c r="B10" s="226"/>
      <c r="C10" s="226"/>
      <c r="D10" s="226"/>
      <c r="E10" s="226"/>
      <c r="F10" s="226"/>
      <c r="G10" s="226"/>
      <c r="H10" s="272"/>
      <c r="I10" s="272"/>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c r="BJ10" s="226"/>
      <c r="BK10" s="226"/>
      <c r="BL10" s="226"/>
      <c r="BM10" s="273"/>
      <c r="BN10" s="273"/>
      <c r="BO10" s="226"/>
      <c r="BP10" s="226"/>
      <c r="BQ10" s="226"/>
      <c r="BR10" s="226"/>
      <c r="BS10" s="226"/>
      <c r="BT10" s="226"/>
      <c r="BU10" s="226"/>
      <c r="BV10" s="226"/>
      <c r="BW10" s="226"/>
      <c r="BX10" s="226"/>
      <c r="BY10" s="226"/>
      <c r="BZ10" s="226"/>
      <c r="CA10" s="226"/>
      <c r="CB10" s="226"/>
      <c r="CC10" s="226"/>
      <c r="CD10" s="226"/>
      <c r="CE10" s="226"/>
      <c r="CF10" s="226"/>
    </row>
    <row r="11" spans="1:84" ht="11.25" customHeight="1" x14ac:dyDescent="0.3">
      <c r="A11" s="226"/>
      <c r="B11" s="226"/>
      <c r="C11" s="226"/>
      <c r="D11" s="226"/>
      <c r="E11" s="226"/>
      <c r="F11" s="226"/>
      <c r="G11" s="226"/>
      <c r="H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6"/>
      <c r="AH11" s="226"/>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c r="BJ11" s="226"/>
      <c r="BK11" s="226"/>
      <c r="BL11" s="226"/>
      <c r="BM11" s="226"/>
      <c r="BN11" s="226"/>
      <c r="BO11" s="226"/>
      <c r="BP11" s="226"/>
      <c r="BQ11" s="226"/>
      <c r="BR11" s="226"/>
      <c r="BS11" s="226"/>
      <c r="BT11" s="226"/>
      <c r="BU11" s="226"/>
      <c r="BV11" s="226"/>
      <c r="BW11" s="226"/>
      <c r="BX11" s="226"/>
      <c r="BY11" s="226"/>
      <c r="BZ11" s="226"/>
      <c r="CA11" s="226"/>
      <c r="CB11" s="226"/>
      <c r="CC11" s="226"/>
      <c r="CD11" s="226"/>
      <c r="CE11" s="226"/>
      <c r="CF11" s="226"/>
    </row>
    <row r="12" spans="1:84" ht="18.75" x14ac:dyDescent="0.3">
      <c r="A12" s="226"/>
      <c r="B12" s="226"/>
      <c r="C12" s="226"/>
      <c r="D12" s="226"/>
      <c r="E12" s="226"/>
      <c r="F12" s="226"/>
      <c r="G12" s="226"/>
      <c r="H12" s="226"/>
      <c r="I12" s="226"/>
      <c r="J12" s="226"/>
      <c r="K12" s="226"/>
      <c r="L12" s="226"/>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c r="BI12" s="152"/>
      <c r="BJ12" s="226"/>
      <c r="BK12" s="226"/>
      <c r="BL12" s="226"/>
      <c r="BM12" s="226"/>
      <c r="BN12" s="226"/>
      <c r="BO12" s="226"/>
      <c r="BP12" s="226"/>
      <c r="BQ12" s="226"/>
      <c r="BR12" s="226"/>
      <c r="BS12" s="226"/>
      <c r="BT12" s="226"/>
      <c r="BU12" s="226"/>
      <c r="BV12" s="226"/>
      <c r="BW12" s="226"/>
      <c r="BX12" s="226"/>
      <c r="BY12" s="226"/>
      <c r="BZ12" s="226"/>
      <c r="CA12" s="226"/>
      <c r="CB12" s="226"/>
      <c r="CC12" s="226"/>
      <c r="CD12" s="226"/>
      <c r="CE12" s="226"/>
      <c r="CF12" s="226"/>
    </row>
    <row r="13" spans="1:84" ht="18.75" x14ac:dyDescent="0.3">
      <c r="A13" s="226"/>
      <c r="B13" s="226"/>
      <c r="C13" s="226"/>
      <c r="D13" s="226"/>
      <c r="E13" s="226"/>
      <c r="F13" s="226"/>
      <c r="G13" s="226"/>
      <c r="H13" s="226"/>
      <c r="I13" s="226"/>
      <c r="J13" s="226"/>
      <c r="K13" s="226"/>
      <c r="L13" s="226"/>
      <c r="M13" s="226"/>
      <c r="N13" s="226"/>
      <c r="O13" s="226"/>
      <c r="P13" s="226"/>
      <c r="Q13" s="226"/>
      <c r="R13" s="226"/>
      <c r="S13" s="226"/>
      <c r="T13" s="226"/>
      <c r="U13" s="226"/>
      <c r="V13" s="226"/>
      <c r="W13" s="226"/>
      <c r="X13" s="226"/>
      <c r="Y13" s="226"/>
      <c r="Z13" s="226"/>
      <c r="AA13" s="226"/>
      <c r="AB13" s="226"/>
      <c r="AC13" s="226"/>
      <c r="AD13" s="226"/>
      <c r="AE13" s="226"/>
      <c r="AF13" s="226"/>
      <c r="AG13" s="226"/>
      <c r="AH13" s="226"/>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226"/>
      <c r="BK13" s="226"/>
      <c r="BL13" s="226"/>
      <c r="BM13" s="226"/>
      <c r="BN13" s="226"/>
      <c r="BO13" s="226"/>
      <c r="BP13" s="226"/>
      <c r="BQ13" s="226"/>
      <c r="BR13" s="226"/>
      <c r="BS13" s="226"/>
      <c r="BT13" s="226"/>
      <c r="BU13" s="226"/>
      <c r="BV13" s="226"/>
      <c r="BW13" s="226"/>
      <c r="BX13" s="226"/>
      <c r="BY13" s="226"/>
      <c r="BZ13" s="226"/>
      <c r="CA13" s="226"/>
      <c r="CB13" s="226"/>
      <c r="CC13" s="226"/>
      <c r="CD13" s="226"/>
      <c r="CE13" s="226"/>
      <c r="CF13" s="226"/>
    </row>
    <row r="14" spans="1:84" ht="18.75" x14ac:dyDescent="0.3">
      <c r="A14" s="226"/>
      <c r="B14" s="226"/>
      <c r="C14" s="226"/>
      <c r="D14" s="226"/>
      <c r="E14" s="226"/>
      <c r="F14" s="226"/>
      <c r="G14" s="226"/>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152"/>
      <c r="AJ14" s="152"/>
      <c r="AK14" s="152"/>
      <c r="AL14" s="152"/>
      <c r="AM14" s="152"/>
      <c r="AN14" s="152"/>
      <c r="AO14" s="152"/>
      <c r="AP14" s="152"/>
      <c r="AQ14" s="152"/>
      <c r="AR14" s="152"/>
      <c r="AS14" s="152"/>
      <c r="AT14" s="152"/>
      <c r="AU14" s="152"/>
      <c r="AV14" s="152"/>
      <c r="AW14" s="152"/>
      <c r="AX14" s="152"/>
      <c r="AY14" s="152"/>
      <c r="AZ14" s="152"/>
      <c r="BA14" s="152"/>
      <c r="BB14" s="152"/>
      <c r="BC14" s="152"/>
      <c r="BD14" s="152"/>
      <c r="BE14" s="152"/>
      <c r="BF14" s="152"/>
      <c r="BG14" s="152"/>
      <c r="BH14" s="152"/>
      <c r="BI14" s="152"/>
      <c r="BJ14" s="226"/>
      <c r="BK14" s="226"/>
      <c r="BL14" s="226"/>
      <c r="BM14" s="226"/>
      <c r="BN14" s="226"/>
      <c r="BO14" s="226"/>
      <c r="BP14" s="226"/>
      <c r="BQ14" s="226"/>
      <c r="BR14" s="226"/>
      <c r="BS14" s="226"/>
      <c r="BT14" s="226"/>
      <c r="BU14" s="226"/>
      <c r="BV14" s="226"/>
      <c r="BW14" s="226"/>
      <c r="BX14" s="226"/>
      <c r="BY14" s="226"/>
      <c r="BZ14" s="226"/>
      <c r="CA14" s="226"/>
      <c r="CB14" s="226"/>
      <c r="CC14" s="226"/>
      <c r="CD14" s="226"/>
      <c r="CE14" s="226"/>
      <c r="CF14" s="226"/>
    </row>
    <row r="15" spans="1:84" x14ac:dyDescent="0.2">
      <c r="A15" s="226"/>
      <c r="B15" s="226"/>
      <c r="C15" s="226"/>
      <c r="D15" s="226"/>
      <c r="E15" s="226"/>
      <c r="F15" s="226"/>
      <c r="G15" s="226"/>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6"/>
      <c r="AY15" s="226"/>
      <c r="AZ15" s="226"/>
      <c r="BA15" s="226"/>
      <c r="BB15" s="226"/>
      <c r="BC15" s="226"/>
      <c r="BD15" s="226"/>
      <c r="BE15" s="226"/>
      <c r="BF15" s="226"/>
      <c r="BG15" s="226"/>
      <c r="BH15" s="226"/>
      <c r="BI15" s="226"/>
      <c r="BJ15" s="226"/>
      <c r="BK15" s="226"/>
      <c r="BL15" s="226"/>
      <c r="BM15" s="226"/>
      <c r="BN15" s="226"/>
      <c r="BO15" s="226"/>
      <c r="BP15" s="226"/>
      <c r="BQ15" s="226"/>
      <c r="BR15" s="226"/>
      <c r="BS15" s="226"/>
      <c r="BT15" s="226"/>
      <c r="BU15" s="226"/>
      <c r="BV15" s="226"/>
      <c r="BW15" s="226"/>
      <c r="BX15" s="226"/>
      <c r="BY15" s="226"/>
      <c r="BZ15" s="226"/>
      <c r="CA15" s="226"/>
      <c r="CB15" s="226"/>
      <c r="CC15" s="226"/>
      <c r="CD15" s="226"/>
      <c r="CE15" s="226"/>
      <c r="CF15" s="226"/>
    </row>
    <row r="16" spans="1:84" x14ac:dyDescent="0.2">
      <c r="A16" s="226"/>
      <c r="B16" s="226"/>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6"/>
      <c r="BB16" s="226"/>
      <c r="BC16" s="226"/>
      <c r="BD16" s="226"/>
      <c r="BE16" s="226"/>
      <c r="BF16" s="226"/>
      <c r="BG16" s="226"/>
      <c r="BH16" s="226"/>
      <c r="BI16" s="226"/>
      <c r="BJ16" s="226"/>
      <c r="BK16" s="226"/>
      <c r="BL16" s="226"/>
      <c r="BM16" s="226"/>
      <c r="BN16" s="226"/>
      <c r="BO16" s="226"/>
      <c r="BP16" s="226"/>
      <c r="BQ16" s="226"/>
      <c r="BR16" s="226"/>
      <c r="BS16" s="226"/>
      <c r="BT16" s="226"/>
      <c r="BU16" s="226"/>
      <c r="BV16" s="226"/>
      <c r="BW16" s="226"/>
      <c r="BX16" s="226"/>
      <c r="BY16" s="226"/>
      <c r="BZ16" s="226"/>
      <c r="CA16" s="226"/>
      <c r="CB16" s="226"/>
      <c r="CC16" s="226"/>
      <c r="CD16" s="226"/>
      <c r="CE16" s="226"/>
      <c r="CF16" s="226"/>
    </row>
    <row r="17" spans="1:84" x14ac:dyDescent="0.2">
      <c r="A17" s="226"/>
      <c r="B17" s="226"/>
      <c r="C17" s="226"/>
      <c r="D17" s="226"/>
      <c r="E17" s="226"/>
      <c r="F17" s="226"/>
      <c r="G17" s="226"/>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226"/>
      <c r="AK17" s="226"/>
      <c r="AL17" s="226"/>
      <c r="AM17" s="226"/>
      <c r="AN17" s="226"/>
      <c r="AO17" s="226"/>
      <c r="AP17" s="226"/>
      <c r="AQ17" s="226"/>
      <c r="AR17" s="226"/>
      <c r="AS17" s="226"/>
      <c r="AT17" s="226"/>
      <c r="AU17" s="226"/>
      <c r="AV17" s="226"/>
      <c r="AW17" s="226"/>
      <c r="AX17" s="226"/>
      <c r="AY17" s="226"/>
      <c r="AZ17" s="226"/>
      <c r="BA17" s="226"/>
      <c r="BB17" s="226"/>
      <c r="BC17" s="226"/>
      <c r="BD17" s="226"/>
      <c r="BE17" s="226"/>
      <c r="BF17" s="226"/>
      <c r="BG17" s="226"/>
      <c r="BH17" s="226"/>
      <c r="BI17" s="226"/>
      <c r="BJ17" s="226"/>
      <c r="BK17" s="226"/>
      <c r="BL17" s="226"/>
      <c r="BM17" s="226"/>
      <c r="BN17" s="226"/>
      <c r="BO17" s="226"/>
      <c r="BP17" s="226"/>
      <c r="BQ17" s="226"/>
      <c r="BR17" s="226"/>
      <c r="BS17" s="226"/>
      <c r="BT17" s="226"/>
      <c r="BU17" s="226"/>
      <c r="BV17" s="226"/>
      <c r="BW17" s="226"/>
      <c r="BX17" s="226"/>
      <c r="BY17" s="226"/>
      <c r="BZ17" s="226"/>
      <c r="CA17" s="226"/>
      <c r="CB17" s="226"/>
      <c r="CC17" s="226"/>
      <c r="CD17" s="226"/>
      <c r="CE17" s="226"/>
      <c r="CF17" s="226"/>
    </row>
    <row r="18" spans="1:84" x14ac:dyDescent="0.2">
      <c r="A18" s="226"/>
      <c r="B18" s="226"/>
      <c r="C18" s="226"/>
      <c r="D18" s="226"/>
      <c r="E18" s="226"/>
      <c r="F18" s="226"/>
      <c r="G18" s="226"/>
      <c r="H18" s="226"/>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6"/>
      <c r="AW18" s="226"/>
      <c r="AX18" s="226"/>
      <c r="AY18" s="226"/>
      <c r="AZ18" s="226"/>
      <c r="BA18" s="226"/>
      <c r="BB18" s="226"/>
      <c r="BC18" s="226"/>
      <c r="BD18" s="226"/>
      <c r="BE18" s="226"/>
      <c r="BF18" s="226"/>
      <c r="BG18" s="226"/>
      <c r="BH18" s="226"/>
      <c r="BI18" s="226"/>
      <c r="BJ18" s="226"/>
      <c r="BK18" s="226"/>
      <c r="BL18" s="226"/>
      <c r="BM18" s="226"/>
      <c r="BN18" s="226"/>
      <c r="BO18" s="226"/>
      <c r="BP18" s="226"/>
      <c r="BQ18" s="226"/>
      <c r="BR18" s="226"/>
      <c r="BS18" s="226"/>
      <c r="BT18" s="226"/>
      <c r="BU18" s="226"/>
      <c r="BV18" s="226"/>
      <c r="BW18" s="226"/>
      <c r="BX18" s="226"/>
      <c r="BY18" s="226"/>
      <c r="BZ18" s="226"/>
      <c r="CA18" s="226"/>
      <c r="CB18" s="226"/>
      <c r="CC18" s="226"/>
      <c r="CD18" s="226"/>
      <c r="CE18" s="226"/>
      <c r="CF18" s="226"/>
    </row>
    <row r="19" spans="1:84" x14ac:dyDescent="0.2">
      <c r="A19" s="226"/>
      <c r="B19" s="226"/>
      <c r="C19" s="226"/>
      <c r="D19" s="226"/>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226"/>
      <c r="AZ19" s="226"/>
      <c r="BA19" s="226"/>
      <c r="BB19" s="226"/>
      <c r="BC19" s="226"/>
      <c r="BD19" s="226"/>
      <c r="BE19" s="226"/>
      <c r="BF19" s="226"/>
      <c r="BG19" s="226"/>
      <c r="BH19" s="226"/>
      <c r="BI19" s="226"/>
      <c r="BJ19" s="226"/>
      <c r="BK19" s="226"/>
      <c r="BL19" s="226"/>
      <c r="BM19" s="226"/>
      <c r="BN19" s="226"/>
      <c r="BO19" s="226"/>
      <c r="BP19" s="226"/>
      <c r="BQ19" s="226"/>
      <c r="BR19" s="226"/>
      <c r="BS19" s="226"/>
      <c r="BT19" s="226"/>
      <c r="BU19" s="226"/>
      <c r="BV19" s="226"/>
      <c r="BW19" s="226"/>
      <c r="BX19" s="226"/>
      <c r="BY19" s="226"/>
      <c r="BZ19" s="226"/>
      <c r="CA19" s="226"/>
      <c r="CB19" s="226"/>
      <c r="CC19" s="226"/>
      <c r="CD19" s="226"/>
      <c r="CE19" s="226"/>
      <c r="CF19" s="226"/>
    </row>
    <row r="20" spans="1:84" x14ac:dyDescent="0.2">
      <c r="A20" s="226"/>
      <c r="B20" s="226"/>
      <c r="C20" s="226"/>
      <c r="D20" s="226"/>
      <c r="E20" s="226"/>
      <c r="F20" s="226"/>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6"/>
      <c r="AN20" s="226"/>
      <c r="AO20" s="226"/>
      <c r="AP20" s="226"/>
      <c r="AQ20" s="226"/>
      <c r="AR20" s="226"/>
      <c r="AS20" s="226"/>
      <c r="AT20" s="226"/>
      <c r="AU20" s="226"/>
      <c r="AV20" s="226"/>
      <c r="AW20" s="226"/>
      <c r="AX20" s="226"/>
      <c r="AY20" s="226"/>
      <c r="AZ20" s="226"/>
      <c r="BA20" s="226"/>
      <c r="BB20" s="226"/>
      <c r="BC20" s="226"/>
      <c r="BD20" s="226"/>
      <c r="BE20" s="226"/>
      <c r="BF20" s="226"/>
      <c r="BG20" s="226"/>
      <c r="BH20" s="226"/>
      <c r="BI20" s="226"/>
      <c r="BJ20" s="226"/>
      <c r="BK20" s="226"/>
      <c r="BL20" s="226"/>
      <c r="BM20" s="226"/>
      <c r="BN20" s="226"/>
      <c r="BO20" s="226"/>
      <c r="BP20" s="226"/>
      <c r="BQ20" s="226"/>
      <c r="BR20" s="226"/>
      <c r="BS20" s="226"/>
      <c r="BT20" s="226"/>
      <c r="BU20" s="226"/>
      <c r="BV20" s="226"/>
      <c r="BW20" s="226"/>
      <c r="BX20" s="226"/>
      <c r="BY20" s="226"/>
      <c r="BZ20" s="226"/>
      <c r="CA20" s="226"/>
      <c r="CB20" s="226"/>
      <c r="CC20" s="226"/>
      <c r="CD20" s="226"/>
      <c r="CE20" s="226"/>
      <c r="CF20" s="226"/>
    </row>
    <row r="21" spans="1:84" ht="18.75" x14ac:dyDescent="0.3">
      <c r="A21" s="226"/>
      <c r="B21" s="226"/>
      <c r="C21" s="226"/>
      <c r="D21" s="226"/>
      <c r="E21" s="226"/>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c r="BF21" s="152"/>
      <c r="BG21" s="152"/>
      <c r="BH21" s="152"/>
      <c r="BI21" s="152"/>
      <c r="BJ21" s="152"/>
      <c r="BK21" s="152"/>
      <c r="BL21" s="152"/>
      <c r="BM21" s="152"/>
      <c r="BN21" s="152"/>
      <c r="BO21" s="152"/>
      <c r="BP21" s="152"/>
      <c r="BQ21" s="152"/>
      <c r="BR21" s="152"/>
      <c r="BS21" s="152"/>
      <c r="BT21" s="152"/>
      <c r="BU21" s="152"/>
      <c r="BV21" s="226"/>
      <c r="BW21" s="226"/>
      <c r="BX21" s="226"/>
      <c r="BY21" s="226"/>
      <c r="BZ21" s="226"/>
      <c r="CA21" s="226"/>
      <c r="CB21" s="226"/>
      <c r="CC21" s="226"/>
      <c r="CD21" s="226"/>
      <c r="CE21" s="226"/>
      <c r="CF21" s="226"/>
    </row>
    <row r="22" spans="1:84" ht="18.75" x14ac:dyDescent="0.3">
      <c r="A22" s="226"/>
      <c r="B22" s="226"/>
      <c r="C22" s="226"/>
      <c r="D22" s="226"/>
      <c r="E22" s="226"/>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152"/>
      <c r="BF22" s="152"/>
      <c r="BG22" s="152"/>
      <c r="BH22" s="152"/>
      <c r="BI22" s="152"/>
      <c r="BJ22" s="152"/>
      <c r="BK22" s="152"/>
      <c r="BL22" s="152"/>
      <c r="BM22" s="152"/>
      <c r="BN22" s="152"/>
      <c r="BO22" s="152"/>
      <c r="BP22" s="152"/>
      <c r="BQ22" s="152"/>
      <c r="BR22" s="152"/>
      <c r="BS22" s="152"/>
      <c r="BT22" s="152"/>
      <c r="BU22" s="152"/>
      <c r="BV22" s="226"/>
      <c r="BW22" s="226"/>
      <c r="BX22" s="226"/>
      <c r="BY22" s="226"/>
      <c r="BZ22" s="226"/>
      <c r="CA22" s="226"/>
      <c r="CB22" s="226"/>
      <c r="CC22" s="226"/>
      <c r="CD22" s="226"/>
      <c r="CE22" s="226"/>
      <c r="CF22" s="226"/>
    </row>
    <row r="23" spans="1:84" ht="18.75" x14ac:dyDescent="0.3">
      <c r="A23" s="226"/>
      <c r="B23" s="226"/>
      <c r="C23" s="226"/>
      <c r="D23" s="226"/>
      <c r="E23" s="226"/>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52"/>
      <c r="AQ23" s="152"/>
      <c r="AR23" s="152"/>
      <c r="AS23" s="152"/>
      <c r="AT23" s="152"/>
      <c r="AU23" s="152"/>
      <c r="AV23" s="152"/>
      <c r="AW23" s="152"/>
      <c r="AX23" s="152"/>
      <c r="AY23" s="152"/>
      <c r="AZ23" s="152"/>
      <c r="BA23" s="152"/>
      <c r="BB23" s="152"/>
      <c r="BC23" s="152"/>
      <c r="BD23" s="152"/>
      <c r="BE23" s="152"/>
      <c r="BF23" s="152"/>
      <c r="BG23" s="152"/>
      <c r="BH23" s="152"/>
      <c r="BI23" s="152"/>
      <c r="BJ23" s="152"/>
      <c r="BK23" s="152"/>
      <c r="BL23" s="152"/>
      <c r="BM23" s="152"/>
      <c r="BN23" s="152"/>
      <c r="BO23" s="152"/>
      <c r="BP23" s="152"/>
      <c r="BQ23" s="152"/>
      <c r="BR23" s="152"/>
      <c r="BS23" s="152"/>
      <c r="BT23" s="152"/>
      <c r="BU23" s="152"/>
      <c r="BV23" s="226"/>
      <c r="BW23" s="226"/>
      <c r="BX23" s="226"/>
      <c r="BY23" s="226"/>
      <c r="BZ23" s="226"/>
      <c r="CA23" s="226"/>
      <c r="CB23" s="226"/>
      <c r="CC23" s="226"/>
      <c r="CD23" s="226"/>
      <c r="CE23" s="226"/>
      <c r="CF23" s="226"/>
    </row>
    <row r="24" spans="1:84" ht="23.45" customHeight="1" x14ac:dyDescent="0.3">
      <c r="A24" s="226"/>
      <c r="B24" s="226"/>
      <c r="C24" s="226"/>
      <c r="D24" s="226"/>
      <c r="E24" s="226"/>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52"/>
      <c r="AQ24" s="152"/>
      <c r="AR24" s="152"/>
      <c r="AS24" s="152"/>
      <c r="AT24" s="152"/>
      <c r="AU24" s="152"/>
      <c r="AV24" s="152"/>
      <c r="AW24" s="152"/>
      <c r="AX24" s="152"/>
      <c r="AY24" s="152"/>
      <c r="AZ24" s="152"/>
      <c r="BA24" s="152"/>
      <c r="BB24" s="152"/>
      <c r="BC24" s="152"/>
      <c r="BD24" s="152"/>
      <c r="BE24" s="152"/>
      <c r="BF24" s="152"/>
      <c r="BG24" s="152"/>
      <c r="BH24" s="152"/>
      <c r="BI24" s="152"/>
      <c r="BJ24" s="152"/>
      <c r="BK24" s="152"/>
      <c r="BL24" s="152"/>
      <c r="BM24" s="152"/>
      <c r="BN24" s="152"/>
      <c r="BO24" s="152"/>
      <c r="BP24" s="152"/>
      <c r="BQ24" s="152"/>
      <c r="BR24" s="152"/>
      <c r="BS24" s="152"/>
      <c r="BT24" s="152"/>
      <c r="BU24" s="152"/>
      <c r="BV24" s="226"/>
      <c r="BW24" s="226"/>
      <c r="BX24" s="226"/>
      <c r="BY24" s="226"/>
      <c r="BZ24" s="226"/>
      <c r="CA24" s="226"/>
      <c r="CB24" s="226"/>
      <c r="CC24" s="226"/>
      <c r="CD24" s="226"/>
      <c r="CE24" s="226"/>
      <c r="CF24" s="226"/>
    </row>
    <row r="25" spans="1:84" ht="18.75" x14ac:dyDescent="0.3">
      <c r="A25" s="226"/>
      <c r="B25" s="226"/>
      <c r="C25" s="226"/>
      <c r="D25" s="226"/>
      <c r="E25" s="226"/>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299"/>
      <c r="AL25" s="299"/>
      <c r="AM25" s="299"/>
      <c r="AN25" s="299"/>
      <c r="AO25" s="299"/>
      <c r="AP25" s="299"/>
      <c r="AQ25" s="299"/>
      <c r="AR25" s="299"/>
      <c r="AS25" s="299"/>
      <c r="AT25" s="299"/>
      <c r="AU25" s="299"/>
      <c r="AV25" s="299"/>
      <c r="AW25" s="299"/>
      <c r="AX25" s="299"/>
      <c r="AY25" s="299"/>
      <c r="AZ25" s="299"/>
      <c r="BA25" s="299"/>
      <c r="BB25" s="299"/>
      <c r="BC25" s="299"/>
      <c r="BD25" s="299"/>
      <c r="BE25" s="299"/>
      <c r="BF25" s="299"/>
      <c r="BG25" s="299"/>
      <c r="BH25" s="299"/>
      <c r="BI25" s="299"/>
      <c r="BJ25" s="299"/>
      <c r="BK25" s="299"/>
      <c r="BL25" s="299"/>
      <c r="BM25" s="299"/>
      <c r="BN25" s="299"/>
      <c r="BO25" s="299"/>
      <c r="BP25" s="299"/>
      <c r="BQ25" s="299"/>
      <c r="BR25" s="299"/>
      <c r="BS25" s="299"/>
      <c r="BT25" s="299"/>
      <c r="BU25" s="299"/>
      <c r="BV25" s="299"/>
      <c r="BW25" s="299"/>
      <c r="BX25" s="299"/>
      <c r="BY25" s="299"/>
      <c r="BZ25" s="299"/>
      <c r="CA25" s="299"/>
      <c r="CB25" s="299"/>
      <c r="CC25" s="226"/>
      <c r="CD25" s="226"/>
      <c r="CE25" s="226"/>
      <c r="CF25" s="226"/>
    </row>
    <row r="26" spans="1:84" ht="8.4499999999999993" customHeight="1" x14ac:dyDescent="0.3">
      <c r="A26" s="226"/>
      <c r="B26" s="226"/>
      <c r="C26" s="226"/>
      <c r="D26" s="226"/>
      <c r="E26" s="226"/>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52"/>
      <c r="AQ26" s="152"/>
      <c r="AR26" s="152"/>
      <c r="AS26" s="152"/>
      <c r="AT26" s="152"/>
      <c r="AU26" s="152"/>
      <c r="AV26" s="152"/>
      <c r="AW26" s="152"/>
      <c r="AX26" s="152"/>
      <c r="AY26" s="152"/>
      <c r="AZ26" s="152"/>
      <c r="BA26" s="152"/>
      <c r="BB26" s="152"/>
      <c r="BC26" s="152"/>
      <c r="BD26" s="152"/>
      <c r="BE26" s="152"/>
      <c r="BF26" s="152"/>
      <c r="BG26" s="152"/>
      <c r="BH26" s="152"/>
      <c r="BI26" s="152"/>
      <c r="BJ26" s="152"/>
      <c r="BK26" s="152"/>
      <c r="BL26" s="152"/>
      <c r="BM26" s="152"/>
      <c r="BN26" s="152"/>
      <c r="BO26" s="152"/>
      <c r="BP26" s="152"/>
      <c r="BQ26" s="152"/>
      <c r="BR26" s="152"/>
      <c r="BS26" s="152"/>
      <c r="BT26" s="152"/>
      <c r="BU26" s="152"/>
      <c r="BV26" s="226"/>
      <c r="BW26" s="226"/>
      <c r="BX26" s="226"/>
      <c r="BY26" s="226"/>
      <c r="BZ26" s="226"/>
      <c r="CA26" s="226"/>
      <c r="CB26" s="226"/>
      <c r="CC26" s="226"/>
      <c r="CD26" s="226"/>
      <c r="CE26" s="226"/>
      <c r="CF26" s="226"/>
    </row>
    <row r="27" spans="1:84" ht="18.75" x14ac:dyDescent="0.3">
      <c r="A27" s="226"/>
      <c r="B27" s="226"/>
      <c r="C27" s="226"/>
      <c r="D27" s="226"/>
      <c r="E27" s="226"/>
      <c r="F27" s="226"/>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99"/>
      <c r="AL27" s="299"/>
      <c r="AM27" s="299"/>
      <c r="AN27" s="299"/>
      <c r="AO27" s="299"/>
      <c r="AP27" s="299"/>
      <c r="AQ27" s="299"/>
      <c r="AR27" s="299"/>
      <c r="AS27" s="299"/>
      <c r="AT27" s="299"/>
      <c r="AU27" s="299"/>
      <c r="AV27" s="299"/>
      <c r="AW27" s="299"/>
      <c r="AX27" s="299"/>
      <c r="AY27" s="299"/>
      <c r="AZ27" s="299"/>
      <c r="BA27" s="299"/>
      <c r="BB27" s="299"/>
      <c r="BC27" s="299"/>
      <c r="BD27" s="299"/>
      <c r="BE27" s="299"/>
      <c r="BF27" s="299"/>
      <c r="BG27" s="299"/>
      <c r="BH27" s="299"/>
      <c r="BI27" s="299"/>
      <c r="BJ27" s="299"/>
      <c r="BK27" s="299"/>
      <c r="BL27" s="299"/>
      <c r="BM27" s="299"/>
      <c r="BN27" s="299"/>
      <c r="BO27" s="299"/>
      <c r="BP27" s="299"/>
      <c r="BQ27" s="299"/>
      <c r="BR27" s="299"/>
      <c r="BS27" s="299"/>
      <c r="BT27" s="299"/>
      <c r="BU27" s="299"/>
      <c r="BV27" s="299"/>
      <c r="BW27" s="299"/>
      <c r="BX27" s="299"/>
      <c r="BY27" s="299"/>
      <c r="BZ27" s="299"/>
      <c r="CA27" s="299"/>
      <c r="CB27" s="299"/>
      <c r="CC27" s="226"/>
      <c r="CD27" s="226"/>
      <c r="CE27" s="226"/>
      <c r="CF27" s="226"/>
    </row>
    <row r="28" spans="1:84" ht="7.15" customHeight="1" x14ac:dyDescent="0.2">
      <c r="A28" s="226"/>
      <c r="B28" s="226"/>
      <c r="C28" s="226"/>
      <c r="D28" s="226"/>
      <c r="E28" s="226"/>
      <c r="F28" s="226"/>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6"/>
      <c r="AY28" s="226"/>
      <c r="AZ28" s="226"/>
      <c r="BA28" s="226"/>
      <c r="BB28" s="226"/>
      <c r="BC28" s="226"/>
      <c r="BD28" s="226"/>
      <c r="BE28" s="226"/>
      <c r="BF28" s="226"/>
      <c r="BG28" s="226"/>
      <c r="BH28" s="226"/>
      <c r="BI28" s="226"/>
      <c r="BJ28" s="226"/>
      <c r="BK28" s="226"/>
      <c r="BL28" s="226"/>
      <c r="BM28" s="226"/>
      <c r="BN28" s="226"/>
      <c r="BO28" s="226"/>
      <c r="BP28" s="226"/>
      <c r="BQ28" s="226"/>
      <c r="BR28" s="226"/>
      <c r="BS28" s="226"/>
      <c r="BT28" s="226"/>
      <c r="BU28" s="226"/>
      <c r="BV28" s="226"/>
      <c r="BW28" s="226"/>
      <c r="BX28" s="226"/>
      <c r="BY28" s="226"/>
      <c r="BZ28" s="226"/>
      <c r="CA28" s="226"/>
      <c r="CB28" s="226"/>
      <c r="CC28" s="226"/>
      <c r="CD28" s="226"/>
      <c r="CE28" s="226"/>
      <c r="CF28" s="226"/>
    </row>
    <row r="29" spans="1:84" ht="18.75" x14ac:dyDescent="0.3">
      <c r="A29" s="226"/>
      <c r="B29" s="226"/>
      <c r="C29" s="226"/>
      <c r="D29" s="226"/>
      <c r="E29" s="226"/>
      <c r="F29" s="226"/>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99"/>
      <c r="AL29" s="299"/>
      <c r="AM29" s="299"/>
      <c r="AN29" s="299"/>
      <c r="AO29" s="299"/>
      <c r="AP29" s="299"/>
      <c r="AQ29" s="299"/>
      <c r="AR29" s="299"/>
      <c r="AS29" s="299"/>
      <c r="AT29" s="299"/>
      <c r="AU29" s="299"/>
      <c r="AV29" s="299"/>
      <c r="AW29" s="299"/>
      <c r="AX29" s="299"/>
      <c r="AY29" s="299"/>
      <c r="AZ29" s="299"/>
      <c r="BA29" s="299"/>
      <c r="BB29" s="299"/>
      <c r="BC29" s="299"/>
      <c r="BD29" s="299"/>
      <c r="BE29" s="299"/>
      <c r="BF29" s="299"/>
      <c r="BG29" s="299"/>
      <c r="BH29" s="299"/>
      <c r="BI29" s="299"/>
      <c r="BJ29" s="299"/>
      <c r="BK29" s="299"/>
      <c r="BL29" s="299"/>
      <c r="BM29" s="299"/>
      <c r="BN29" s="299"/>
      <c r="BO29" s="299"/>
      <c r="BP29" s="299"/>
      <c r="BQ29" s="299"/>
      <c r="BR29" s="299"/>
      <c r="BS29" s="299"/>
      <c r="BT29" s="299"/>
      <c r="BU29" s="299"/>
      <c r="BV29" s="299"/>
      <c r="BW29" s="299"/>
      <c r="BX29" s="299"/>
      <c r="BY29" s="299"/>
      <c r="BZ29" s="299"/>
      <c r="CA29" s="299"/>
      <c r="CB29" s="299"/>
      <c r="CC29" s="299"/>
      <c r="CD29" s="299"/>
      <c r="CE29" s="299"/>
      <c r="CF29" s="299"/>
    </row>
    <row r="30" spans="1:84" ht="4.1500000000000004" customHeight="1" x14ac:dyDescent="0.3">
      <c r="A30" s="226"/>
      <c r="B30" s="226"/>
      <c r="C30" s="226"/>
      <c r="D30" s="226"/>
      <c r="E30" s="226"/>
      <c r="F30" s="226"/>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c r="AP30" s="226"/>
      <c r="AQ30" s="226"/>
      <c r="AR30" s="226"/>
      <c r="AS30" s="226"/>
      <c r="AT30" s="226"/>
      <c r="AU30" s="226"/>
      <c r="AV30" s="226"/>
      <c r="AW30" s="226"/>
      <c r="AX30" s="226"/>
      <c r="AY30" s="226"/>
      <c r="AZ30" s="226"/>
      <c r="BA30" s="226"/>
      <c r="BB30" s="226"/>
      <c r="BC30" s="299"/>
      <c r="BD30" s="299"/>
      <c r="BE30" s="299"/>
      <c r="BF30" s="299"/>
      <c r="BG30" s="299"/>
      <c r="BH30" s="299"/>
      <c r="BI30" s="299"/>
      <c r="BJ30" s="299"/>
      <c r="BK30" s="299"/>
      <c r="BL30" s="299"/>
      <c r="BM30" s="299"/>
      <c r="BN30" s="299"/>
      <c r="BO30" s="299"/>
      <c r="BP30" s="299"/>
      <c r="BQ30" s="299"/>
      <c r="BR30" s="152"/>
      <c r="BS30" s="152"/>
      <c r="BT30" s="152"/>
      <c r="BU30" s="152"/>
      <c r="BV30" s="152"/>
      <c r="BW30" s="152"/>
      <c r="BX30" s="226"/>
      <c r="BY30" s="226"/>
      <c r="BZ30" s="226"/>
      <c r="CA30" s="226"/>
      <c r="CB30" s="226"/>
      <c r="CC30" s="226"/>
      <c r="CD30" s="226"/>
      <c r="CE30" s="226"/>
      <c r="CF30" s="226"/>
    </row>
    <row r="31" spans="1:84" ht="18.75" x14ac:dyDescent="0.3">
      <c r="A31" s="226"/>
      <c r="B31" s="226"/>
      <c r="C31" s="226"/>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99"/>
      <c r="AL31" s="299"/>
      <c r="AM31" s="299"/>
      <c r="AN31" s="299"/>
      <c r="AO31" s="299"/>
      <c r="AP31" s="299"/>
      <c r="AQ31" s="299"/>
      <c r="AR31" s="299"/>
      <c r="AS31" s="299"/>
      <c r="AT31" s="299"/>
      <c r="AU31" s="299"/>
      <c r="AV31" s="299"/>
      <c r="AW31" s="299"/>
      <c r="AX31" s="299"/>
      <c r="AY31" s="299"/>
      <c r="AZ31" s="299"/>
      <c r="BA31" s="299"/>
      <c r="BB31" s="299"/>
      <c r="BC31" s="299"/>
      <c r="BD31" s="299"/>
      <c r="BE31" s="299"/>
      <c r="BF31" s="299"/>
      <c r="BG31" s="299"/>
      <c r="BH31" s="299"/>
      <c r="BI31" s="299"/>
      <c r="BJ31" s="299"/>
      <c r="BK31" s="299"/>
      <c r="BL31" s="299"/>
      <c r="BM31" s="299"/>
      <c r="BN31" s="299"/>
      <c r="BO31" s="299"/>
      <c r="BP31" s="299"/>
      <c r="BQ31" s="299"/>
      <c r="BR31" s="299"/>
      <c r="BS31" s="299"/>
      <c r="BT31" s="299"/>
      <c r="BU31" s="299"/>
      <c r="BV31" s="299"/>
      <c r="BW31" s="299"/>
      <c r="BX31" s="299"/>
      <c r="BY31" s="299"/>
      <c r="BZ31" s="299"/>
      <c r="CA31" s="299"/>
      <c r="CB31" s="299"/>
      <c r="CC31" s="226"/>
      <c r="CD31" s="226"/>
      <c r="CE31" s="226"/>
      <c r="CF31" s="226"/>
    </row>
    <row r="32" spans="1:84" x14ac:dyDescent="0.2">
      <c r="A32" s="226"/>
      <c r="B32" s="226"/>
      <c r="C32" s="226"/>
      <c r="D32" s="226"/>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6"/>
      <c r="AM32" s="226"/>
      <c r="AN32" s="226"/>
      <c r="AO32" s="226"/>
      <c r="AP32" s="226"/>
      <c r="AQ32" s="226"/>
      <c r="AR32" s="226"/>
      <c r="AS32" s="226"/>
      <c r="AT32" s="226"/>
      <c r="AU32" s="226"/>
      <c r="AV32" s="226"/>
      <c r="AW32" s="226"/>
      <c r="AX32" s="226"/>
      <c r="AY32" s="226"/>
      <c r="AZ32" s="226"/>
      <c r="BA32" s="226"/>
      <c r="BB32" s="226"/>
      <c r="BC32" s="226"/>
      <c r="BD32" s="226"/>
      <c r="BE32" s="226"/>
      <c r="BF32" s="226"/>
      <c r="BG32" s="226"/>
      <c r="BH32" s="226"/>
      <c r="BI32" s="226"/>
      <c r="BJ32" s="226"/>
      <c r="BK32" s="226"/>
      <c r="BL32" s="226"/>
      <c r="BM32" s="226"/>
      <c r="BN32" s="226"/>
      <c r="BO32" s="226"/>
      <c r="BP32" s="226"/>
      <c r="BQ32" s="226"/>
      <c r="BR32" s="226"/>
      <c r="BS32" s="226"/>
      <c r="BT32" s="226"/>
      <c r="BU32" s="226"/>
      <c r="BV32" s="226"/>
      <c r="BW32" s="226"/>
      <c r="BX32" s="226"/>
      <c r="BY32" s="226"/>
      <c r="BZ32" s="226"/>
      <c r="CA32" s="226"/>
      <c r="CB32" s="226"/>
      <c r="CC32" s="226"/>
      <c r="CD32" s="226"/>
      <c r="CE32" s="226"/>
      <c r="CF32" s="226"/>
    </row>
    <row r="33" spans="1:84" x14ac:dyDescent="0.2">
      <c r="A33" s="226"/>
      <c r="B33" s="226"/>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6"/>
      <c r="BC33" s="226"/>
      <c r="BD33" s="226"/>
      <c r="BE33" s="226"/>
      <c r="BF33" s="226"/>
      <c r="BG33" s="226"/>
      <c r="BH33" s="226"/>
      <c r="BI33" s="226"/>
      <c r="BJ33" s="226"/>
      <c r="BK33" s="226"/>
      <c r="BL33" s="226"/>
      <c r="BM33" s="226"/>
      <c r="BN33" s="226"/>
      <c r="BO33" s="226"/>
      <c r="BP33" s="226"/>
      <c r="BQ33" s="226"/>
      <c r="BR33" s="226"/>
      <c r="BS33" s="226"/>
      <c r="BT33" s="226"/>
      <c r="BU33" s="226"/>
      <c r="BV33" s="226"/>
      <c r="BW33" s="226"/>
      <c r="BX33" s="226"/>
      <c r="BY33" s="226"/>
      <c r="BZ33" s="226"/>
      <c r="CA33" s="226"/>
      <c r="CB33" s="226"/>
      <c r="CC33" s="226"/>
      <c r="CD33" s="226"/>
      <c r="CE33" s="226"/>
      <c r="CF33" s="226"/>
    </row>
    <row r="34" spans="1:84" x14ac:dyDescent="0.2">
      <c r="A34" s="226"/>
      <c r="B34" s="226"/>
      <c r="C34" s="226"/>
      <c r="D34" s="226"/>
      <c r="E34" s="226"/>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6"/>
      <c r="AY34" s="226"/>
      <c r="AZ34" s="226"/>
      <c r="BA34" s="226"/>
      <c r="BB34" s="226"/>
      <c r="BC34" s="226"/>
      <c r="BD34" s="226"/>
      <c r="BE34" s="226"/>
      <c r="BF34" s="226"/>
      <c r="BG34" s="226"/>
      <c r="BH34" s="226"/>
      <c r="BI34" s="226"/>
      <c r="BJ34" s="226"/>
      <c r="BK34" s="226"/>
      <c r="BL34" s="226"/>
      <c r="BM34" s="226"/>
      <c r="BN34" s="226"/>
      <c r="BO34" s="226"/>
      <c r="BP34" s="226"/>
      <c r="BQ34" s="226"/>
      <c r="BR34" s="226"/>
      <c r="BS34" s="226"/>
      <c r="BT34" s="226"/>
      <c r="BU34" s="226"/>
      <c r="BV34" s="226"/>
      <c r="BW34" s="226"/>
      <c r="BX34" s="226"/>
      <c r="BY34" s="226"/>
      <c r="BZ34" s="226"/>
      <c r="CA34" s="226"/>
      <c r="CB34" s="226"/>
      <c r="CC34" s="226"/>
      <c r="CD34" s="226"/>
      <c r="CE34" s="226"/>
      <c r="CF34" s="226"/>
    </row>
    <row r="35" spans="1:84" x14ac:dyDescent="0.2">
      <c r="A35" s="226"/>
      <c r="B35" s="226"/>
      <c r="C35" s="226"/>
      <c r="D35" s="226"/>
      <c r="E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6"/>
      <c r="AY35" s="226"/>
      <c r="AZ35" s="226"/>
      <c r="BA35" s="226"/>
      <c r="BB35" s="226"/>
      <c r="BC35" s="226"/>
      <c r="BD35" s="226"/>
      <c r="BE35" s="226"/>
      <c r="BF35" s="226"/>
      <c r="BG35" s="226"/>
      <c r="BH35" s="226"/>
      <c r="BI35" s="226"/>
      <c r="BJ35" s="226"/>
      <c r="BK35" s="226"/>
      <c r="BL35" s="226"/>
      <c r="BM35" s="226"/>
      <c r="BN35" s="226"/>
      <c r="BO35" s="226"/>
      <c r="BP35" s="226"/>
      <c r="BQ35" s="226"/>
      <c r="BR35" s="226"/>
      <c r="BS35" s="226"/>
      <c r="BT35" s="226"/>
      <c r="BU35" s="226"/>
      <c r="BV35" s="226"/>
      <c r="BW35" s="226"/>
      <c r="BX35" s="226"/>
      <c r="BY35" s="226"/>
      <c r="BZ35" s="226"/>
      <c r="CA35" s="226"/>
      <c r="CB35" s="226"/>
      <c r="CC35" s="226"/>
      <c r="CD35" s="226"/>
      <c r="CE35" s="226"/>
      <c r="CF35" s="226"/>
    </row>
    <row r="36" spans="1:84" x14ac:dyDescent="0.2">
      <c r="A36" s="226"/>
      <c r="B36" s="226"/>
      <c r="C36" s="226"/>
      <c r="D36" s="226"/>
      <c r="E36" s="226"/>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6"/>
      <c r="AY36" s="226"/>
      <c r="AZ36" s="226"/>
      <c r="BA36" s="226"/>
      <c r="BB36" s="226"/>
      <c r="BC36" s="226"/>
      <c r="BD36" s="226"/>
      <c r="BE36" s="226"/>
      <c r="BF36" s="226"/>
      <c r="BG36" s="226"/>
      <c r="BH36" s="226"/>
      <c r="BI36" s="226"/>
      <c r="BJ36" s="226"/>
      <c r="BK36" s="226"/>
      <c r="BL36" s="226"/>
      <c r="BM36" s="226"/>
      <c r="BN36" s="226"/>
      <c r="BO36" s="226"/>
      <c r="BP36" s="226"/>
      <c r="BQ36" s="226"/>
      <c r="BR36" s="226"/>
      <c r="BS36" s="226"/>
      <c r="BT36" s="226"/>
      <c r="BU36" s="226"/>
      <c r="BV36" s="226"/>
      <c r="BW36" s="226"/>
      <c r="BX36" s="226"/>
      <c r="BY36" s="226"/>
      <c r="BZ36" s="226"/>
      <c r="CA36" s="226"/>
      <c r="CB36" s="226"/>
      <c r="CC36" s="226"/>
      <c r="CD36" s="226"/>
      <c r="CE36" s="226"/>
      <c r="CF36" s="226"/>
    </row>
    <row r="37" spans="1:84" x14ac:dyDescent="0.2">
      <c r="A37" s="226"/>
      <c r="B37" s="226"/>
      <c r="C37" s="226"/>
      <c r="D37" s="226"/>
      <c r="E37" s="226"/>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6"/>
      <c r="AP37" s="226"/>
      <c r="AQ37" s="226"/>
      <c r="AR37" s="226"/>
      <c r="AS37" s="226"/>
      <c r="AT37" s="226"/>
      <c r="AU37" s="226"/>
      <c r="AV37" s="226"/>
      <c r="AW37" s="226"/>
      <c r="AX37" s="226"/>
      <c r="AY37" s="226"/>
      <c r="AZ37" s="226"/>
      <c r="BA37" s="226"/>
      <c r="BB37" s="226"/>
      <c r="BC37" s="226"/>
      <c r="BD37" s="226"/>
      <c r="BE37" s="226"/>
      <c r="BF37" s="226"/>
      <c r="BG37" s="226"/>
      <c r="BH37" s="226"/>
      <c r="BI37" s="226"/>
      <c r="BJ37" s="226"/>
      <c r="BK37" s="226"/>
      <c r="BL37" s="226"/>
      <c r="BM37" s="226"/>
      <c r="BN37" s="226"/>
      <c r="BO37" s="226"/>
      <c r="BP37" s="226"/>
      <c r="BQ37" s="226"/>
      <c r="BR37" s="226"/>
      <c r="BS37" s="226"/>
      <c r="BT37" s="226"/>
      <c r="BU37" s="226"/>
      <c r="BV37" s="226"/>
      <c r="BW37" s="226"/>
      <c r="BX37" s="226"/>
      <c r="BY37" s="226"/>
      <c r="BZ37" s="226"/>
      <c r="CA37" s="226"/>
      <c r="CB37" s="226"/>
      <c r="CC37" s="226"/>
      <c r="CD37" s="226"/>
      <c r="CE37" s="226"/>
      <c r="CF37" s="226"/>
    </row>
    <row r="38" spans="1:84" x14ac:dyDescent="0.2">
      <c r="A38" s="226"/>
      <c r="B38" s="226"/>
      <c r="C38" s="226"/>
      <c r="D38" s="226"/>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N38" s="226"/>
      <c r="AO38" s="226"/>
      <c r="AP38" s="226"/>
      <c r="AQ38" s="226"/>
      <c r="AR38" s="226"/>
      <c r="AS38" s="226"/>
      <c r="AT38" s="226"/>
      <c r="AU38" s="226"/>
      <c r="AV38" s="226"/>
      <c r="AW38" s="226"/>
      <c r="AX38" s="226"/>
      <c r="AY38" s="226"/>
      <c r="AZ38" s="226"/>
      <c r="BA38" s="226"/>
      <c r="BB38" s="226"/>
      <c r="BC38" s="226"/>
      <c r="BD38" s="226"/>
      <c r="BE38" s="226"/>
      <c r="BF38" s="226"/>
      <c r="BG38" s="226"/>
      <c r="BH38" s="226"/>
      <c r="BI38" s="226"/>
      <c r="BJ38" s="226"/>
      <c r="BK38" s="226"/>
      <c r="BL38" s="226"/>
      <c r="BM38" s="226"/>
      <c r="BN38" s="226"/>
      <c r="BO38" s="226"/>
      <c r="BP38" s="226"/>
      <c r="BQ38" s="226"/>
      <c r="BR38" s="226"/>
      <c r="BS38" s="226"/>
      <c r="BT38" s="226"/>
      <c r="BU38" s="226"/>
      <c r="BV38" s="226"/>
      <c r="BW38" s="226"/>
      <c r="BX38" s="226"/>
      <c r="BY38" s="226"/>
      <c r="BZ38" s="226"/>
      <c r="CA38" s="226"/>
      <c r="CB38" s="226"/>
      <c r="CC38" s="226"/>
      <c r="CD38" s="226"/>
      <c r="CE38" s="226"/>
      <c r="CF38" s="226"/>
    </row>
    <row r="39" spans="1:84" x14ac:dyDescent="0.2">
      <c r="A39" s="226"/>
      <c r="B39" s="226"/>
      <c r="C39" s="226"/>
      <c r="D39" s="226"/>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226"/>
      <c r="AK39" s="226"/>
      <c r="AL39" s="226"/>
      <c r="AM39" s="226"/>
      <c r="AN39" s="226"/>
      <c r="AO39" s="226"/>
      <c r="AP39" s="226"/>
      <c r="AQ39" s="226"/>
      <c r="AR39" s="226"/>
      <c r="AS39" s="226"/>
      <c r="AT39" s="226"/>
      <c r="AU39" s="226"/>
      <c r="AV39" s="226"/>
      <c r="AW39" s="226"/>
      <c r="AX39" s="226"/>
      <c r="AY39" s="226"/>
      <c r="AZ39" s="226"/>
      <c r="BA39" s="226"/>
      <c r="BB39" s="226"/>
      <c r="BC39" s="226"/>
      <c r="BD39" s="226"/>
      <c r="BE39" s="226"/>
      <c r="BF39" s="226"/>
      <c r="BG39" s="226"/>
      <c r="BH39" s="226"/>
      <c r="BI39" s="226"/>
      <c r="BJ39" s="226"/>
      <c r="BK39" s="226"/>
      <c r="BL39" s="226"/>
      <c r="BM39" s="226"/>
      <c r="BN39" s="226"/>
      <c r="BO39" s="226"/>
      <c r="BP39" s="226"/>
      <c r="BQ39" s="226"/>
      <c r="BR39" s="226"/>
      <c r="BS39" s="226"/>
      <c r="BT39" s="226"/>
      <c r="BU39" s="226"/>
      <c r="BV39" s="226"/>
      <c r="BW39" s="226"/>
      <c r="BX39" s="226"/>
      <c r="BY39" s="226"/>
      <c r="BZ39" s="226"/>
      <c r="CA39" s="226"/>
      <c r="CB39" s="226"/>
      <c r="CC39" s="226"/>
      <c r="CD39" s="226"/>
      <c r="CE39" s="226"/>
      <c r="CF39" s="226"/>
    </row>
    <row r="40" spans="1:84" x14ac:dyDescent="0.2">
      <c r="A40" s="226"/>
      <c r="B40" s="226"/>
      <c r="C40" s="226"/>
      <c r="D40" s="226"/>
      <c r="E40" s="226"/>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6"/>
      <c r="AO40" s="226"/>
      <c r="AP40" s="226"/>
      <c r="AQ40" s="226"/>
      <c r="AR40" s="226"/>
      <c r="AS40" s="226"/>
      <c r="AT40" s="226"/>
      <c r="AU40" s="226"/>
      <c r="AV40" s="226"/>
      <c r="AW40" s="226"/>
      <c r="AX40" s="226"/>
      <c r="AY40" s="226"/>
      <c r="AZ40" s="226"/>
      <c r="BA40" s="226"/>
      <c r="BB40" s="226"/>
      <c r="BC40" s="226"/>
      <c r="BD40" s="226"/>
      <c r="BE40" s="226"/>
      <c r="BF40" s="226"/>
      <c r="BG40" s="226"/>
      <c r="BH40" s="226"/>
      <c r="BI40" s="226"/>
      <c r="BJ40" s="226"/>
      <c r="BK40" s="226"/>
      <c r="BL40" s="226"/>
      <c r="BM40" s="226"/>
      <c r="BN40" s="226"/>
      <c r="BO40" s="226"/>
      <c r="BP40" s="226"/>
      <c r="BQ40" s="226"/>
      <c r="BR40" s="226"/>
      <c r="BS40" s="226"/>
      <c r="BT40" s="226"/>
      <c r="BU40" s="226"/>
      <c r="BV40" s="226"/>
      <c r="BW40" s="226"/>
      <c r="BX40" s="226"/>
      <c r="BY40" s="226"/>
      <c r="BZ40" s="226"/>
      <c r="CA40" s="226"/>
      <c r="CB40" s="226"/>
      <c r="CC40" s="226"/>
      <c r="CD40" s="226"/>
      <c r="CE40" s="226"/>
      <c r="CF40" s="226"/>
    </row>
    <row r="41" spans="1:84" x14ac:dyDescent="0.2">
      <c r="A41" s="226"/>
      <c r="B41" s="226"/>
      <c r="C41" s="226"/>
      <c r="D41" s="226"/>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6"/>
      <c r="AO41" s="226"/>
      <c r="AP41" s="226"/>
      <c r="AQ41" s="226"/>
      <c r="AR41" s="226"/>
      <c r="AS41" s="226"/>
      <c r="AT41" s="226"/>
      <c r="AU41" s="226"/>
      <c r="AV41" s="226"/>
      <c r="AW41" s="226"/>
      <c r="AX41" s="226"/>
      <c r="AY41" s="226"/>
      <c r="AZ41" s="226"/>
      <c r="BA41" s="226"/>
      <c r="BB41" s="226"/>
      <c r="BC41" s="226"/>
      <c r="BD41" s="226"/>
      <c r="BE41" s="226"/>
      <c r="BF41" s="226"/>
      <c r="BG41" s="226"/>
      <c r="BH41" s="226"/>
      <c r="BI41" s="226"/>
      <c r="BJ41" s="226"/>
      <c r="BK41" s="226"/>
      <c r="BL41" s="226"/>
      <c r="BM41" s="226"/>
      <c r="BN41" s="226"/>
      <c r="BO41" s="226"/>
      <c r="BP41" s="226"/>
      <c r="BQ41" s="226"/>
      <c r="BR41" s="226"/>
      <c r="BS41" s="226"/>
      <c r="BT41" s="226"/>
      <c r="BU41" s="226"/>
      <c r="BV41" s="226"/>
      <c r="BW41" s="226"/>
      <c r="BX41" s="226"/>
      <c r="BY41" s="226"/>
      <c r="BZ41" s="226"/>
      <c r="CA41" s="226"/>
      <c r="CB41" s="226"/>
      <c r="CC41" s="226"/>
      <c r="CD41" s="226"/>
      <c r="CE41" s="226"/>
      <c r="CF41" s="226"/>
    </row>
    <row r="42" spans="1:84" x14ac:dyDescent="0.2">
      <c r="A42" s="226"/>
      <c r="B42" s="226"/>
      <c r="C42" s="226"/>
      <c r="D42" s="226"/>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6"/>
      <c r="AY42" s="226"/>
      <c r="AZ42" s="226"/>
      <c r="BA42" s="226"/>
      <c r="BB42" s="226"/>
      <c r="BC42" s="226"/>
      <c r="BD42" s="226"/>
      <c r="BE42" s="226"/>
      <c r="BF42" s="226"/>
      <c r="BG42" s="226"/>
      <c r="BH42" s="226"/>
      <c r="BI42" s="226"/>
      <c r="BJ42" s="226"/>
      <c r="BK42" s="226"/>
      <c r="BL42" s="226"/>
      <c r="BM42" s="226"/>
      <c r="BN42" s="226"/>
      <c r="BO42" s="226"/>
      <c r="BP42" s="226"/>
      <c r="BQ42" s="226"/>
      <c r="BR42" s="226"/>
      <c r="BS42" s="226"/>
      <c r="BT42" s="226"/>
      <c r="BU42" s="226"/>
      <c r="BV42" s="226"/>
      <c r="BW42" s="226"/>
      <c r="BX42" s="226"/>
      <c r="BY42" s="226"/>
      <c r="BZ42" s="226"/>
      <c r="CA42" s="226"/>
      <c r="CB42" s="226"/>
      <c r="CC42" s="226"/>
      <c r="CD42" s="226"/>
      <c r="CE42" s="226"/>
      <c r="CF42" s="226"/>
    </row>
    <row r="43" spans="1:84" x14ac:dyDescent="0.2">
      <c r="A43" s="226"/>
      <c r="B43" s="226"/>
      <c r="C43" s="226"/>
      <c r="D43" s="226"/>
      <c r="E43" s="226"/>
      <c r="F43" s="226"/>
      <c r="G43" s="226"/>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6"/>
      <c r="AY43" s="226"/>
      <c r="AZ43" s="226"/>
      <c r="BA43" s="226"/>
      <c r="BB43" s="226"/>
      <c r="BC43" s="226"/>
      <c r="BD43" s="226"/>
      <c r="BE43" s="226"/>
      <c r="BF43" s="226"/>
      <c r="BG43" s="226"/>
      <c r="BH43" s="226"/>
      <c r="BI43" s="226"/>
      <c r="BJ43" s="226"/>
      <c r="BK43" s="226"/>
      <c r="BL43" s="226"/>
      <c r="BM43" s="226"/>
      <c r="BN43" s="226"/>
      <c r="BO43" s="226"/>
      <c r="BP43" s="226"/>
      <c r="BQ43" s="226"/>
      <c r="BR43" s="226"/>
      <c r="BS43" s="226"/>
      <c r="BT43" s="226"/>
      <c r="BU43" s="226"/>
      <c r="BV43" s="226"/>
      <c r="BW43" s="226"/>
      <c r="BX43" s="226"/>
      <c r="BY43" s="226"/>
      <c r="BZ43" s="226"/>
      <c r="CA43" s="226"/>
      <c r="CB43" s="226"/>
      <c r="CC43" s="226"/>
      <c r="CD43" s="226"/>
      <c r="CE43" s="226"/>
      <c r="CF43" s="226"/>
    </row>
    <row r="44" spans="1:84" x14ac:dyDescent="0.2">
      <c r="A44" s="226"/>
      <c r="B44" s="226"/>
      <c r="C44" s="226"/>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c r="BB44" s="226"/>
      <c r="BC44" s="226"/>
      <c r="BD44" s="226"/>
      <c r="BE44" s="226"/>
      <c r="BF44" s="226"/>
      <c r="BG44" s="226"/>
      <c r="BH44" s="226"/>
      <c r="BI44" s="226"/>
      <c r="BJ44" s="226"/>
      <c r="BK44" s="226"/>
      <c r="BL44" s="226"/>
      <c r="BM44" s="226"/>
      <c r="BN44" s="226"/>
      <c r="BO44" s="226"/>
      <c r="BP44" s="226"/>
      <c r="BQ44" s="226"/>
      <c r="BR44" s="226"/>
      <c r="BS44" s="226"/>
      <c r="BT44" s="226"/>
      <c r="BU44" s="226"/>
      <c r="BV44" s="226"/>
      <c r="BW44" s="226"/>
      <c r="BX44" s="226"/>
      <c r="BY44" s="226"/>
      <c r="BZ44" s="226"/>
      <c r="CA44" s="226"/>
      <c r="CB44" s="226"/>
      <c r="CC44" s="226"/>
      <c r="CD44" s="226"/>
      <c r="CE44" s="226"/>
      <c r="CF44" s="226"/>
    </row>
    <row r="45" spans="1:84" x14ac:dyDescent="0.2">
      <c r="A45" s="226"/>
      <c r="B45" s="226"/>
      <c r="C45" s="226"/>
      <c r="D45" s="226"/>
      <c r="E45" s="226"/>
      <c r="F45" s="226"/>
      <c r="G45" s="226"/>
      <c r="H45" s="226"/>
      <c r="I45" s="226"/>
      <c r="J45" s="226"/>
      <c r="K45" s="226"/>
      <c r="L45" s="226"/>
      <c r="M45" s="226"/>
      <c r="N45" s="226"/>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26"/>
      <c r="AL45" s="226"/>
      <c r="AM45" s="226"/>
      <c r="AN45" s="226"/>
      <c r="AO45" s="226"/>
      <c r="AP45" s="226"/>
      <c r="AQ45" s="226"/>
      <c r="AR45" s="226"/>
      <c r="AS45" s="226"/>
      <c r="AT45" s="226"/>
      <c r="AU45" s="226"/>
      <c r="AV45" s="226"/>
      <c r="AW45" s="226"/>
      <c r="AX45" s="226"/>
      <c r="AY45" s="226"/>
      <c r="AZ45" s="226"/>
      <c r="BA45" s="226"/>
      <c r="BB45" s="226"/>
      <c r="BC45" s="226"/>
      <c r="BD45" s="226"/>
      <c r="BE45" s="226"/>
      <c r="BF45" s="226"/>
      <c r="BG45" s="226"/>
      <c r="BH45" s="226"/>
      <c r="BI45" s="226"/>
      <c r="BJ45" s="226"/>
      <c r="BK45" s="226"/>
      <c r="BL45" s="226"/>
      <c r="BM45" s="226"/>
      <c r="BN45" s="226"/>
      <c r="BO45" s="226"/>
      <c r="BP45" s="226"/>
      <c r="BQ45" s="226"/>
      <c r="BR45" s="226"/>
      <c r="BS45" s="226"/>
      <c r="BT45" s="226"/>
      <c r="BU45" s="226"/>
      <c r="BV45" s="226"/>
      <c r="BW45" s="226"/>
      <c r="BX45" s="226"/>
      <c r="BY45" s="226"/>
      <c r="BZ45" s="226"/>
      <c r="CA45" s="226"/>
      <c r="CB45" s="226"/>
      <c r="CC45" s="226"/>
      <c r="CD45" s="226"/>
      <c r="CE45" s="226"/>
      <c r="CF45" s="226"/>
    </row>
    <row r="46" spans="1:84" x14ac:dyDescent="0.2">
      <c r="A46" s="226"/>
      <c r="B46" s="226"/>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AP46" s="226"/>
      <c r="AQ46" s="226"/>
      <c r="AR46" s="226"/>
      <c r="AS46" s="226"/>
      <c r="AT46" s="226"/>
      <c r="AU46" s="226"/>
      <c r="AV46" s="226"/>
      <c r="AW46" s="226"/>
      <c r="AX46" s="226"/>
      <c r="AY46" s="226"/>
      <c r="AZ46" s="226"/>
      <c r="BA46" s="226"/>
      <c r="BB46" s="226"/>
      <c r="BC46" s="226"/>
      <c r="BD46" s="226"/>
      <c r="BE46" s="226"/>
      <c r="BF46" s="226"/>
      <c r="BG46" s="226"/>
      <c r="BH46" s="226"/>
      <c r="BI46" s="226"/>
      <c r="BJ46" s="226"/>
      <c r="BK46" s="226"/>
      <c r="BL46" s="226"/>
      <c r="BM46" s="226"/>
      <c r="BN46" s="226"/>
      <c r="BO46" s="226"/>
      <c r="BP46" s="226"/>
      <c r="BQ46" s="226"/>
      <c r="BR46" s="226"/>
      <c r="BS46" s="226"/>
      <c r="BT46" s="226"/>
      <c r="BU46" s="226"/>
      <c r="BV46" s="226"/>
      <c r="BW46" s="226"/>
      <c r="BX46" s="226"/>
      <c r="BY46" s="226"/>
      <c r="BZ46" s="226"/>
      <c r="CA46" s="226"/>
      <c r="CB46" s="226"/>
      <c r="CC46" s="226"/>
      <c r="CD46" s="226"/>
      <c r="CE46" s="226"/>
      <c r="CF46" s="226"/>
    </row>
    <row r="47" spans="1:84" x14ac:dyDescent="0.2">
      <c r="A47" s="226"/>
      <c r="B47" s="226"/>
      <c r="C47" s="226"/>
      <c r="D47" s="226"/>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226"/>
      <c r="AZ47" s="226"/>
      <c r="BA47" s="226"/>
      <c r="BB47" s="226"/>
      <c r="BC47" s="226"/>
      <c r="BD47" s="226"/>
      <c r="BE47" s="226"/>
      <c r="BF47" s="226"/>
      <c r="BG47" s="226"/>
      <c r="BH47" s="226"/>
      <c r="BI47" s="226"/>
      <c r="BJ47" s="226"/>
      <c r="BK47" s="226"/>
      <c r="BL47" s="226"/>
      <c r="BM47" s="226"/>
      <c r="BN47" s="226"/>
      <c r="BO47" s="226"/>
      <c r="BP47" s="226"/>
      <c r="BQ47" s="226"/>
      <c r="BR47" s="226"/>
      <c r="BS47" s="226"/>
      <c r="BT47" s="226"/>
      <c r="BU47" s="226"/>
      <c r="BV47" s="226"/>
      <c r="BW47" s="226"/>
      <c r="BX47" s="226"/>
      <c r="BY47" s="226"/>
      <c r="BZ47" s="226"/>
      <c r="CA47" s="226"/>
      <c r="CB47" s="226"/>
      <c r="CC47" s="226"/>
      <c r="CD47" s="226"/>
      <c r="CE47" s="226"/>
      <c r="CF47" s="226"/>
    </row>
    <row r="48" spans="1:84" x14ac:dyDescent="0.2">
      <c r="A48" s="226"/>
      <c r="B48" s="226"/>
      <c r="C48" s="226"/>
      <c r="D48" s="226"/>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c r="AN48" s="226"/>
      <c r="AO48" s="226"/>
      <c r="AP48" s="226"/>
      <c r="AQ48" s="226"/>
      <c r="AR48" s="226"/>
      <c r="AS48" s="226"/>
      <c r="AT48" s="226"/>
      <c r="AU48" s="226"/>
      <c r="AV48" s="226"/>
      <c r="AW48" s="226"/>
      <c r="AX48" s="226"/>
      <c r="AY48" s="226"/>
      <c r="AZ48" s="226"/>
      <c r="BA48" s="226"/>
      <c r="BB48" s="226"/>
      <c r="BC48" s="226"/>
      <c r="BD48" s="226"/>
      <c r="BE48" s="226"/>
      <c r="BF48" s="226"/>
      <c r="BG48" s="226"/>
      <c r="BH48" s="226"/>
      <c r="BI48" s="226"/>
      <c r="BJ48" s="226"/>
      <c r="BK48" s="226"/>
      <c r="BL48" s="226"/>
      <c r="BM48" s="226"/>
      <c r="BN48" s="226"/>
      <c r="BO48" s="226"/>
      <c r="BP48" s="226"/>
      <c r="BQ48" s="226"/>
      <c r="BR48" s="226"/>
      <c r="BS48" s="226"/>
      <c r="BT48" s="226"/>
      <c r="BU48" s="226"/>
      <c r="BV48" s="226"/>
      <c r="BW48" s="226"/>
      <c r="BX48" s="226"/>
      <c r="BY48" s="226"/>
      <c r="BZ48" s="226"/>
      <c r="CA48" s="226"/>
      <c r="CB48" s="226"/>
      <c r="CC48" s="226"/>
      <c r="CD48" s="226"/>
      <c r="CE48" s="226"/>
      <c r="CF48" s="226"/>
    </row>
    <row r="49" spans="1:84" x14ac:dyDescent="0.2">
      <c r="A49" s="226"/>
      <c r="B49" s="226"/>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6"/>
      <c r="AY49" s="226"/>
      <c r="AZ49" s="226"/>
      <c r="BA49" s="226"/>
      <c r="BB49" s="226"/>
      <c r="BC49" s="226"/>
      <c r="BD49" s="226"/>
      <c r="BE49" s="226"/>
      <c r="BF49" s="226"/>
      <c r="BG49" s="226"/>
      <c r="BH49" s="226"/>
      <c r="BI49" s="226"/>
      <c r="BJ49" s="226"/>
      <c r="BK49" s="226"/>
      <c r="BL49" s="226"/>
      <c r="BM49" s="226"/>
      <c r="BN49" s="226"/>
      <c r="BO49" s="226"/>
      <c r="BP49" s="226"/>
      <c r="BQ49" s="226"/>
      <c r="BR49" s="226"/>
      <c r="BS49" s="226"/>
      <c r="BT49" s="226"/>
      <c r="BU49" s="226"/>
      <c r="BV49" s="226"/>
      <c r="BW49" s="226"/>
      <c r="BX49" s="226"/>
      <c r="BY49" s="226"/>
      <c r="BZ49" s="226"/>
      <c r="CA49" s="226"/>
      <c r="CB49" s="226"/>
      <c r="CC49" s="226"/>
      <c r="CD49" s="226"/>
      <c r="CE49" s="226"/>
      <c r="CF49" s="226"/>
    </row>
    <row r="50" spans="1:84" x14ac:dyDescent="0.2">
      <c r="A50" s="226"/>
      <c r="B50" s="226"/>
      <c r="C50" s="226"/>
      <c r="D50" s="226"/>
      <c r="E50" s="226"/>
      <c r="F50" s="226"/>
      <c r="G50" s="226"/>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6"/>
      <c r="AY50" s="226"/>
      <c r="AZ50" s="226"/>
      <c r="BA50" s="226"/>
      <c r="BB50" s="226"/>
      <c r="BC50" s="226"/>
      <c r="BD50" s="226"/>
      <c r="BE50" s="226"/>
      <c r="BF50" s="226"/>
      <c r="BG50" s="226"/>
      <c r="BH50" s="226"/>
      <c r="BI50" s="226"/>
      <c r="BJ50" s="226"/>
      <c r="BK50" s="226"/>
      <c r="BL50" s="226"/>
      <c r="BM50" s="226"/>
      <c r="BN50" s="226"/>
      <c r="BO50" s="226"/>
      <c r="BP50" s="226"/>
      <c r="BQ50" s="226"/>
      <c r="BR50" s="226"/>
      <c r="BS50" s="226"/>
      <c r="BT50" s="226"/>
      <c r="BU50" s="226"/>
      <c r="BV50" s="226"/>
      <c r="BW50" s="226"/>
      <c r="BX50" s="226"/>
      <c r="BY50" s="226"/>
      <c r="BZ50" s="226"/>
      <c r="CA50" s="226"/>
      <c r="CB50" s="226"/>
      <c r="CC50" s="226"/>
      <c r="CD50" s="226"/>
      <c r="CE50" s="226"/>
      <c r="CF50" s="226"/>
    </row>
    <row r="51" spans="1:84" x14ac:dyDescent="0.2">
      <c r="A51" s="226"/>
      <c r="B51" s="226"/>
      <c r="C51" s="226"/>
      <c r="D51" s="226"/>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26"/>
      <c r="AE51" s="226"/>
      <c r="AF51" s="226"/>
      <c r="AG51" s="226"/>
      <c r="AH51" s="226"/>
      <c r="AI51" s="226"/>
      <c r="AJ51" s="226"/>
      <c r="AK51" s="226"/>
      <c r="AL51" s="226"/>
      <c r="AM51" s="226"/>
      <c r="AN51" s="226"/>
      <c r="AO51" s="226"/>
      <c r="AP51" s="226"/>
      <c r="AQ51" s="226"/>
      <c r="AR51" s="226"/>
      <c r="AS51" s="226"/>
      <c r="AT51" s="226"/>
      <c r="AU51" s="226"/>
      <c r="AV51" s="226"/>
      <c r="AW51" s="226"/>
      <c r="AX51" s="226"/>
      <c r="AY51" s="226"/>
      <c r="AZ51" s="226"/>
      <c r="BA51" s="226"/>
      <c r="BB51" s="226"/>
      <c r="BC51" s="226"/>
      <c r="BD51" s="226"/>
      <c r="BE51" s="226"/>
      <c r="BF51" s="226"/>
      <c r="BG51" s="226"/>
      <c r="BH51" s="226"/>
      <c r="BI51" s="226"/>
      <c r="BJ51" s="226"/>
      <c r="BK51" s="226"/>
      <c r="BL51" s="226"/>
      <c r="BM51" s="226"/>
      <c r="BN51" s="226"/>
      <c r="BO51" s="226"/>
      <c r="BP51" s="226"/>
      <c r="BQ51" s="226"/>
      <c r="BR51" s="226"/>
      <c r="BS51" s="226"/>
      <c r="BT51" s="226"/>
      <c r="BU51" s="226"/>
      <c r="BV51" s="226"/>
      <c r="BW51" s="226"/>
      <c r="BX51" s="226"/>
      <c r="BY51" s="226"/>
      <c r="BZ51" s="226"/>
      <c r="CA51" s="226"/>
      <c r="CB51" s="226"/>
      <c r="CC51" s="226"/>
      <c r="CD51" s="226"/>
      <c r="CE51" s="226"/>
      <c r="CF51" s="226"/>
    </row>
    <row r="52" spans="1:84" x14ac:dyDescent="0.2">
      <c r="A52" s="226"/>
      <c r="B52" s="226"/>
      <c r="C52" s="226"/>
      <c r="D52" s="226"/>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26"/>
      <c r="AD52" s="226"/>
      <c r="AE52" s="226"/>
      <c r="AF52" s="226"/>
      <c r="AG52" s="226"/>
      <c r="AH52" s="226"/>
      <c r="AI52" s="226"/>
      <c r="AJ52" s="226"/>
      <c r="AK52" s="226"/>
      <c r="AL52" s="226"/>
      <c r="AM52" s="226"/>
      <c r="AN52" s="226"/>
      <c r="AO52" s="226"/>
      <c r="AP52" s="226"/>
      <c r="AQ52" s="226"/>
      <c r="AR52" s="226"/>
      <c r="AS52" s="226"/>
      <c r="AT52" s="226"/>
      <c r="AU52" s="226"/>
      <c r="AV52" s="226"/>
      <c r="AW52" s="226"/>
      <c r="AX52" s="226"/>
      <c r="AY52" s="226"/>
      <c r="AZ52" s="226"/>
      <c r="BA52" s="226"/>
      <c r="BB52" s="226"/>
      <c r="BC52" s="226"/>
      <c r="BD52" s="226"/>
      <c r="BE52" s="226"/>
      <c r="BF52" s="226"/>
      <c r="BG52" s="226"/>
      <c r="BH52" s="226"/>
      <c r="BI52" s="226"/>
      <c r="BJ52" s="226"/>
      <c r="BK52" s="226"/>
      <c r="BL52" s="226"/>
      <c r="BM52" s="226"/>
      <c r="BN52" s="226"/>
      <c r="BO52" s="226"/>
      <c r="BP52" s="226"/>
      <c r="BQ52" s="226"/>
      <c r="BR52" s="226"/>
      <c r="BS52" s="226"/>
      <c r="BT52" s="226"/>
      <c r="BU52" s="226"/>
      <c r="BV52" s="226"/>
      <c r="BW52" s="226"/>
      <c r="BX52" s="226"/>
      <c r="BY52" s="226"/>
      <c r="BZ52" s="226"/>
      <c r="CA52" s="226"/>
      <c r="CB52" s="226"/>
      <c r="CC52" s="226"/>
      <c r="CD52" s="226"/>
      <c r="CE52" s="226"/>
      <c r="CF52" s="226"/>
    </row>
    <row r="53" spans="1:84" x14ac:dyDescent="0.2">
      <c r="A53" s="226"/>
      <c r="B53" s="226"/>
      <c r="C53" s="226"/>
      <c r="D53" s="226"/>
      <c r="E53" s="226"/>
      <c r="F53" s="226"/>
      <c r="G53" s="226"/>
      <c r="H53" s="226"/>
      <c r="I53" s="226"/>
      <c r="J53" s="226"/>
      <c r="K53" s="226"/>
      <c r="L53" s="226"/>
      <c r="M53" s="226"/>
      <c r="N53" s="226"/>
      <c r="O53" s="226"/>
      <c r="P53" s="226"/>
      <c r="Q53" s="226"/>
      <c r="R53" s="226"/>
      <c r="S53" s="226"/>
      <c r="T53" s="226"/>
      <c r="U53" s="226"/>
      <c r="V53" s="226"/>
      <c r="W53" s="226"/>
      <c r="X53" s="226"/>
      <c r="Y53" s="226"/>
      <c r="Z53" s="226"/>
      <c r="AA53" s="226"/>
      <c r="AB53" s="226"/>
      <c r="AC53" s="226"/>
      <c r="AD53" s="226"/>
      <c r="AE53" s="226"/>
      <c r="AF53" s="226"/>
      <c r="AG53" s="226"/>
      <c r="AH53" s="226"/>
      <c r="AI53" s="226"/>
      <c r="AJ53" s="226"/>
      <c r="AK53" s="226"/>
      <c r="AL53" s="226"/>
      <c r="AM53" s="226"/>
      <c r="AN53" s="226"/>
      <c r="AO53" s="226"/>
      <c r="AP53" s="226"/>
      <c r="AQ53" s="226"/>
      <c r="AR53" s="226"/>
      <c r="AS53" s="226"/>
      <c r="AT53" s="226"/>
      <c r="AU53" s="226"/>
      <c r="AV53" s="226"/>
      <c r="AW53" s="226"/>
      <c r="AX53" s="226"/>
      <c r="AY53" s="226"/>
      <c r="AZ53" s="226"/>
      <c r="BA53" s="226"/>
      <c r="BB53" s="226"/>
      <c r="BC53" s="226"/>
      <c r="BD53" s="226"/>
      <c r="BE53" s="226"/>
      <c r="BF53" s="226"/>
      <c r="BG53" s="226"/>
      <c r="BH53" s="226"/>
      <c r="BI53" s="226"/>
      <c r="BJ53" s="226"/>
      <c r="BK53" s="226"/>
      <c r="BL53" s="226"/>
      <c r="BM53" s="226"/>
      <c r="BN53" s="226"/>
      <c r="BO53" s="226"/>
      <c r="BP53" s="226"/>
      <c r="BQ53" s="226"/>
      <c r="BR53" s="226"/>
      <c r="BS53" s="226"/>
      <c r="BT53" s="226"/>
      <c r="BU53" s="226"/>
      <c r="BV53" s="226"/>
      <c r="BW53" s="226"/>
      <c r="BX53" s="226"/>
      <c r="BY53" s="226"/>
      <c r="BZ53" s="226"/>
      <c r="CA53" s="226"/>
      <c r="CB53" s="226"/>
      <c r="CC53" s="226"/>
      <c r="CD53" s="226"/>
      <c r="CE53" s="226"/>
      <c r="CF53" s="226"/>
    </row>
    <row r="54" spans="1:84" x14ac:dyDescent="0.2">
      <c r="A54" s="226"/>
      <c r="B54" s="226"/>
      <c r="C54" s="226"/>
      <c r="D54" s="226"/>
      <c r="E54" s="226"/>
      <c r="F54" s="226"/>
      <c r="G54" s="226"/>
      <c r="H54" s="226"/>
      <c r="I54" s="226"/>
      <c r="J54" s="226"/>
      <c r="K54" s="226"/>
      <c r="L54" s="226"/>
      <c r="M54" s="226"/>
      <c r="N54" s="226"/>
      <c r="O54" s="226"/>
      <c r="P54" s="226"/>
      <c r="Q54" s="226"/>
      <c r="R54" s="226"/>
      <c r="S54" s="226"/>
      <c r="T54" s="226"/>
      <c r="U54" s="226"/>
      <c r="V54" s="226"/>
      <c r="W54" s="226"/>
      <c r="X54" s="226"/>
      <c r="Y54" s="226"/>
      <c r="Z54" s="226"/>
      <c r="AA54" s="226"/>
      <c r="AB54" s="226"/>
      <c r="AC54" s="226"/>
      <c r="AD54" s="226"/>
      <c r="AE54" s="226"/>
      <c r="AF54" s="226"/>
      <c r="AG54" s="226"/>
      <c r="AH54" s="226"/>
      <c r="AI54" s="226"/>
      <c r="AJ54" s="226"/>
      <c r="AK54" s="226"/>
      <c r="AL54" s="226"/>
      <c r="AM54" s="226"/>
      <c r="AN54" s="226"/>
      <c r="AO54" s="226"/>
      <c r="AP54" s="226"/>
      <c r="AQ54" s="226"/>
      <c r="AR54" s="226"/>
      <c r="AS54" s="226"/>
      <c r="AT54" s="226"/>
      <c r="AU54" s="226"/>
      <c r="AV54" s="226"/>
      <c r="AW54" s="226"/>
      <c r="AX54" s="226"/>
      <c r="AY54" s="226"/>
      <c r="AZ54" s="226"/>
      <c r="BA54" s="226"/>
      <c r="BB54" s="226"/>
      <c r="BC54" s="226"/>
      <c r="BD54" s="226"/>
      <c r="BE54" s="226"/>
      <c r="BF54" s="226"/>
      <c r="BG54" s="226"/>
      <c r="BH54" s="226"/>
      <c r="BI54" s="226"/>
      <c r="BJ54" s="226"/>
      <c r="BK54" s="226"/>
      <c r="BL54" s="226"/>
      <c r="BM54" s="226"/>
      <c r="BN54" s="226"/>
      <c r="BO54" s="226"/>
      <c r="BP54" s="226"/>
      <c r="BQ54" s="226"/>
      <c r="BR54" s="226"/>
      <c r="BS54" s="226"/>
      <c r="BT54" s="226"/>
      <c r="BU54" s="226"/>
      <c r="BV54" s="226"/>
      <c r="BW54" s="226"/>
      <c r="BX54" s="226"/>
      <c r="BY54" s="226"/>
      <c r="BZ54" s="226"/>
      <c r="CA54" s="226"/>
      <c r="CB54" s="226"/>
      <c r="CC54" s="226"/>
      <c r="CD54" s="226"/>
      <c r="CE54" s="226"/>
      <c r="CF54" s="226"/>
    </row>
    <row r="55" spans="1:84" x14ac:dyDescent="0.2">
      <c r="A55" s="226"/>
      <c r="B55" s="226"/>
      <c r="C55" s="226"/>
      <c r="D55" s="226"/>
      <c r="E55" s="226"/>
      <c r="F55" s="226"/>
      <c r="G55" s="226"/>
      <c r="H55" s="226"/>
      <c r="I55" s="226"/>
      <c r="J55" s="226"/>
      <c r="K55" s="226"/>
      <c r="L55" s="226"/>
      <c r="M55" s="226"/>
      <c r="N55" s="226"/>
      <c r="O55" s="226"/>
      <c r="P55" s="226"/>
      <c r="Q55" s="226"/>
      <c r="R55" s="226"/>
      <c r="S55" s="226"/>
      <c r="T55" s="226"/>
      <c r="U55" s="226"/>
      <c r="V55" s="226"/>
      <c r="W55" s="226"/>
      <c r="X55" s="226"/>
      <c r="Y55" s="226"/>
      <c r="Z55" s="226"/>
      <c r="AA55" s="226"/>
      <c r="AB55" s="226"/>
      <c r="AC55" s="226"/>
      <c r="AD55" s="226"/>
      <c r="AE55" s="226"/>
      <c r="AF55" s="226"/>
      <c r="AG55" s="226"/>
      <c r="AH55" s="226"/>
      <c r="AI55" s="226"/>
      <c r="AJ55" s="226"/>
      <c r="AK55" s="226"/>
      <c r="AL55" s="226"/>
      <c r="AM55" s="226"/>
      <c r="AN55" s="226"/>
      <c r="AO55" s="226"/>
      <c r="AP55" s="226"/>
      <c r="AQ55" s="226"/>
      <c r="AR55" s="226"/>
      <c r="AS55" s="226"/>
      <c r="AT55" s="226"/>
      <c r="AU55" s="226"/>
      <c r="AV55" s="226"/>
      <c r="AW55" s="226"/>
      <c r="AX55" s="226"/>
      <c r="AY55" s="226"/>
      <c r="AZ55" s="226"/>
      <c r="BA55" s="226"/>
      <c r="BB55" s="226"/>
      <c r="BC55" s="226"/>
      <c r="BD55" s="226"/>
      <c r="BE55" s="226"/>
      <c r="BF55" s="226"/>
      <c r="BG55" s="226"/>
      <c r="BH55" s="226"/>
      <c r="BI55" s="226"/>
      <c r="BJ55" s="226"/>
      <c r="BK55" s="226"/>
      <c r="BL55" s="226"/>
      <c r="BM55" s="226"/>
      <c r="BN55" s="226"/>
      <c r="BO55" s="226"/>
      <c r="BP55" s="226"/>
      <c r="BQ55" s="226"/>
      <c r="BR55" s="226"/>
      <c r="BS55" s="226"/>
      <c r="BT55" s="226"/>
      <c r="BU55" s="226"/>
      <c r="BV55" s="226"/>
      <c r="BW55" s="226"/>
      <c r="BX55" s="226"/>
      <c r="BY55" s="226"/>
      <c r="BZ55" s="226"/>
      <c r="CA55" s="226"/>
      <c r="CB55" s="226"/>
      <c r="CC55" s="226"/>
      <c r="CD55" s="226"/>
      <c r="CE55" s="226"/>
      <c r="CF55" s="226"/>
    </row>
    <row r="56" spans="1:84" x14ac:dyDescent="0.2">
      <c r="A56" s="226"/>
      <c r="B56" s="226"/>
      <c r="C56" s="226"/>
      <c r="D56" s="226"/>
      <c r="E56" s="226"/>
      <c r="F56" s="226"/>
      <c r="G56" s="226"/>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6"/>
      <c r="AY56" s="226"/>
      <c r="AZ56" s="226"/>
      <c r="BA56" s="226"/>
      <c r="BB56" s="226"/>
      <c r="BC56" s="226"/>
      <c r="BD56" s="226"/>
      <c r="BE56" s="226"/>
      <c r="BF56" s="226"/>
      <c r="BG56" s="226"/>
      <c r="BH56" s="226"/>
      <c r="BI56" s="226"/>
      <c r="BJ56" s="226"/>
      <c r="BK56" s="226"/>
      <c r="BL56" s="226"/>
      <c r="BM56" s="226"/>
      <c r="BN56" s="226"/>
      <c r="BO56" s="226"/>
      <c r="BP56" s="226"/>
      <c r="BQ56" s="226"/>
      <c r="BR56" s="226"/>
      <c r="BS56" s="226"/>
      <c r="BT56" s="226"/>
      <c r="BU56" s="226"/>
      <c r="BV56" s="226"/>
      <c r="BW56" s="226"/>
      <c r="BX56" s="226"/>
      <c r="BY56" s="226"/>
      <c r="BZ56" s="226"/>
      <c r="CA56" s="226"/>
      <c r="CB56" s="226"/>
      <c r="CC56" s="226"/>
      <c r="CD56" s="226"/>
      <c r="CE56" s="226"/>
      <c r="CF56" s="226"/>
    </row>
    <row r="57" spans="1:84" x14ac:dyDescent="0.2">
      <c r="A57" s="226"/>
      <c r="B57" s="226"/>
      <c r="C57" s="226"/>
      <c r="D57" s="226"/>
      <c r="E57" s="226"/>
      <c r="F57" s="226"/>
      <c r="G57" s="226"/>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226"/>
      <c r="AN57" s="226"/>
      <c r="AO57" s="226"/>
      <c r="AP57" s="226"/>
      <c r="AQ57" s="226"/>
      <c r="AR57" s="226"/>
      <c r="AS57" s="226"/>
      <c r="AT57" s="226"/>
      <c r="AU57" s="226"/>
      <c r="AV57" s="226"/>
      <c r="AW57" s="226"/>
      <c r="AX57" s="226"/>
      <c r="AY57" s="226"/>
      <c r="AZ57" s="226"/>
      <c r="BA57" s="226"/>
      <c r="BB57" s="226"/>
      <c r="BC57" s="226"/>
      <c r="BD57" s="226"/>
      <c r="BE57" s="226"/>
      <c r="BF57" s="226"/>
      <c r="BG57" s="226"/>
      <c r="BH57" s="226"/>
      <c r="BI57" s="226"/>
      <c r="BJ57" s="226"/>
      <c r="BK57" s="226"/>
      <c r="BL57" s="226"/>
      <c r="BM57" s="226"/>
      <c r="BN57" s="226"/>
      <c r="BO57" s="226"/>
      <c r="BP57" s="226"/>
      <c r="BQ57" s="226"/>
      <c r="BR57" s="226"/>
      <c r="BS57" s="226"/>
      <c r="BT57" s="226"/>
      <c r="BU57" s="226"/>
      <c r="BV57" s="226"/>
      <c r="BW57" s="226"/>
      <c r="BX57" s="226"/>
      <c r="BY57" s="226"/>
      <c r="BZ57" s="226"/>
      <c r="CA57" s="226"/>
      <c r="CB57" s="226"/>
      <c r="CC57" s="226"/>
      <c r="CD57" s="226"/>
      <c r="CE57" s="226"/>
      <c r="CF57" s="226"/>
    </row>
    <row r="58" spans="1:84" x14ac:dyDescent="0.2">
      <c r="A58" s="226"/>
      <c r="B58" s="226"/>
      <c r="C58" s="226"/>
      <c r="D58" s="226"/>
      <c r="E58" s="226"/>
      <c r="F58" s="226"/>
      <c r="G58" s="226"/>
      <c r="H58" s="226"/>
      <c r="I58" s="226"/>
      <c r="J58" s="226"/>
      <c r="K58" s="226"/>
      <c r="L58" s="226"/>
      <c r="M58" s="226"/>
      <c r="N58" s="226"/>
      <c r="O58" s="226"/>
      <c r="P58" s="226"/>
      <c r="Q58" s="226"/>
      <c r="R58" s="226"/>
      <c r="S58" s="226"/>
      <c r="T58" s="226"/>
      <c r="U58" s="226"/>
      <c r="V58" s="226"/>
      <c r="W58" s="226"/>
      <c r="X58" s="226"/>
      <c r="Y58" s="226"/>
      <c r="Z58" s="226"/>
      <c r="AA58" s="226"/>
      <c r="AB58" s="226"/>
      <c r="AC58" s="226"/>
      <c r="AD58" s="226"/>
      <c r="AE58" s="226"/>
      <c r="AF58" s="226"/>
      <c r="AG58" s="226"/>
      <c r="AH58" s="226"/>
      <c r="AI58" s="226"/>
      <c r="AJ58" s="226"/>
      <c r="AK58" s="226"/>
      <c r="AL58" s="226"/>
      <c r="AM58" s="226"/>
      <c r="AN58" s="226"/>
      <c r="AO58" s="226"/>
      <c r="AP58" s="226"/>
      <c r="AQ58" s="226"/>
      <c r="AR58" s="226"/>
      <c r="AS58" s="226"/>
      <c r="AT58" s="226"/>
      <c r="AU58" s="226"/>
      <c r="AV58" s="226"/>
      <c r="AW58" s="226"/>
      <c r="AX58" s="226"/>
      <c r="AY58" s="226"/>
      <c r="AZ58" s="226"/>
      <c r="BA58" s="226"/>
      <c r="BB58" s="226"/>
      <c r="BC58" s="226"/>
      <c r="BD58" s="226"/>
      <c r="BE58" s="226"/>
      <c r="BF58" s="226"/>
      <c r="BG58" s="226"/>
      <c r="BH58" s="226"/>
      <c r="BI58" s="226"/>
      <c r="BJ58" s="226"/>
      <c r="BK58" s="226"/>
      <c r="BL58" s="226"/>
      <c r="BM58" s="226"/>
      <c r="BN58" s="226"/>
      <c r="BO58" s="226"/>
      <c r="BP58" s="226"/>
      <c r="BQ58" s="226"/>
      <c r="BR58" s="226"/>
      <c r="BS58" s="226"/>
      <c r="BT58" s="226"/>
      <c r="BU58" s="226"/>
      <c r="BV58" s="226"/>
      <c r="BW58" s="226"/>
      <c r="BX58" s="226"/>
      <c r="BY58" s="226"/>
      <c r="BZ58" s="226"/>
      <c r="CA58" s="226"/>
      <c r="CB58" s="226"/>
      <c r="CC58" s="226"/>
      <c r="CD58" s="226"/>
      <c r="CE58" s="226"/>
      <c r="CF58" s="226"/>
    </row>
    <row r="59" spans="1:84" x14ac:dyDescent="0.2">
      <c r="A59" s="226"/>
      <c r="B59" s="226"/>
      <c r="C59" s="226"/>
      <c r="D59" s="226"/>
      <c r="E59" s="226"/>
      <c r="F59" s="226"/>
      <c r="G59" s="226"/>
      <c r="H59" s="226"/>
      <c r="I59" s="226"/>
      <c r="J59" s="226"/>
      <c r="K59" s="226"/>
      <c r="L59" s="226"/>
      <c r="M59" s="226"/>
      <c r="N59" s="226"/>
      <c r="O59" s="226"/>
      <c r="P59" s="226"/>
      <c r="Q59" s="226"/>
      <c r="R59" s="226"/>
      <c r="S59" s="226"/>
      <c r="T59" s="226"/>
      <c r="U59" s="226"/>
      <c r="V59" s="226"/>
      <c r="W59" s="226"/>
      <c r="X59" s="226"/>
      <c r="Y59" s="226"/>
      <c r="Z59" s="226"/>
      <c r="AA59" s="226"/>
      <c r="AB59" s="226"/>
      <c r="AC59" s="226"/>
      <c r="AD59" s="226"/>
      <c r="AE59" s="226"/>
      <c r="AF59" s="226"/>
      <c r="AG59" s="226"/>
      <c r="AH59" s="226"/>
      <c r="AI59" s="226"/>
      <c r="AJ59" s="226"/>
      <c r="AK59" s="226"/>
      <c r="AL59" s="226"/>
      <c r="AM59" s="226"/>
      <c r="AN59" s="226"/>
      <c r="AO59" s="226"/>
      <c r="AP59" s="226"/>
      <c r="AQ59" s="226"/>
      <c r="AR59" s="226"/>
      <c r="AS59" s="226"/>
      <c r="AT59" s="226"/>
      <c r="AU59" s="226"/>
      <c r="AV59" s="226"/>
      <c r="AW59" s="226"/>
      <c r="AX59" s="226"/>
      <c r="AY59" s="226"/>
      <c r="AZ59" s="226"/>
      <c r="BA59" s="226"/>
      <c r="BB59" s="226"/>
      <c r="BC59" s="226"/>
      <c r="BD59" s="226"/>
      <c r="BE59" s="226"/>
      <c r="BF59" s="226"/>
      <c r="BG59" s="226"/>
      <c r="BH59" s="226"/>
      <c r="BI59" s="226"/>
      <c r="BJ59" s="226"/>
      <c r="BK59" s="226"/>
      <c r="BL59" s="226"/>
      <c r="BM59" s="226"/>
      <c r="BN59" s="226"/>
      <c r="BO59" s="226"/>
      <c r="BP59" s="226"/>
      <c r="BQ59" s="226"/>
      <c r="BR59" s="226"/>
      <c r="BS59" s="226"/>
      <c r="BT59" s="226"/>
      <c r="BU59" s="226"/>
      <c r="BV59" s="226"/>
      <c r="BW59" s="226"/>
      <c r="BX59" s="226"/>
      <c r="BY59" s="226"/>
      <c r="BZ59" s="226"/>
      <c r="CA59" s="226"/>
      <c r="CB59" s="226"/>
      <c r="CC59" s="226"/>
      <c r="CD59" s="226"/>
      <c r="CE59" s="226"/>
      <c r="CF59" s="226"/>
    </row>
    <row r="60" spans="1:84" x14ac:dyDescent="0.2">
      <c r="A60" s="226"/>
      <c r="B60" s="226"/>
      <c r="C60" s="226"/>
      <c r="D60" s="226"/>
      <c r="E60" s="226"/>
      <c r="F60" s="226"/>
      <c r="G60" s="226"/>
      <c r="H60" s="226"/>
      <c r="I60" s="226"/>
      <c r="J60" s="226"/>
      <c r="K60" s="226"/>
      <c r="L60" s="226"/>
      <c r="M60" s="226"/>
      <c r="N60" s="226"/>
      <c r="O60" s="226"/>
      <c r="P60" s="226"/>
      <c r="Q60" s="226"/>
      <c r="R60" s="226"/>
      <c r="S60" s="226"/>
      <c r="T60" s="226"/>
      <c r="U60" s="226"/>
      <c r="V60" s="226"/>
      <c r="W60" s="226"/>
      <c r="X60" s="226"/>
      <c r="Y60" s="226"/>
      <c r="Z60" s="226"/>
      <c r="AA60" s="226"/>
      <c r="AB60" s="226"/>
      <c r="AC60" s="226"/>
      <c r="AD60" s="226"/>
      <c r="AE60" s="226"/>
      <c r="AF60" s="226"/>
      <c r="AG60" s="226"/>
      <c r="AH60" s="226"/>
      <c r="AI60" s="226"/>
      <c r="AJ60" s="226"/>
      <c r="AK60" s="226"/>
      <c r="AL60" s="226"/>
      <c r="AM60" s="226"/>
      <c r="AN60" s="226"/>
      <c r="AO60" s="226"/>
      <c r="AP60" s="226"/>
      <c r="AQ60" s="226"/>
      <c r="AR60" s="226"/>
      <c r="AS60" s="226"/>
      <c r="AT60" s="226"/>
      <c r="AU60" s="226"/>
      <c r="AV60" s="226"/>
      <c r="AW60" s="226"/>
      <c r="AX60" s="226"/>
      <c r="AY60" s="226"/>
      <c r="AZ60" s="226"/>
      <c r="BA60" s="226"/>
      <c r="BB60" s="226"/>
      <c r="BC60" s="226"/>
      <c r="BD60" s="226"/>
      <c r="BE60" s="226"/>
      <c r="BF60" s="226"/>
      <c r="BG60" s="226"/>
      <c r="BH60" s="226"/>
      <c r="BI60" s="226"/>
      <c r="BJ60" s="226"/>
      <c r="BK60" s="226"/>
      <c r="BL60" s="226"/>
      <c r="BM60" s="226"/>
      <c r="BN60" s="226"/>
      <c r="BO60" s="226"/>
      <c r="BP60" s="226"/>
      <c r="BQ60" s="226"/>
      <c r="BR60" s="226"/>
      <c r="BS60" s="226"/>
      <c r="BT60" s="226"/>
      <c r="BU60" s="226"/>
      <c r="BV60" s="226"/>
      <c r="BW60" s="226"/>
      <c r="BX60" s="226"/>
      <c r="BY60" s="226"/>
      <c r="BZ60" s="226"/>
      <c r="CA60" s="226"/>
      <c r="CB60" s="226"/>
      <c r="CC60" s="226"/>
      <c r="CD60" s="226"/>
      <c r="CE60" s="226"/>
      <c r="CF60" s="226"/>
    </row>
    <row r="61" spans="1:84" x14ac:dyDescent="0.2">
      <c r="A61" s="226"/>
      <c r="B61" s="226"/>
      <c r="C61" s="226"/>
      <c r="D61" s="226"/>
      <c r="E61" s="226"/>
      <c r="F61" s="226"/>
      <c r="G61" s="226"/>
      <c r="H61" s="226"/>
      <c r="I61" s="226"/>
      <c r="J61" s="226"/>
      <c r="K61" s="226"/>
      <c r="L61" s="226"/>
      <c r="M61" s="226"/>
      <c r="N61" s="226"/>
      <c r="O61" s="226"/>
      <c r="P61" s="226"/>
      <c r="Q61" s="226"/>
      <c r="R61" s="226"/>
      <c r="S61" s="226"/>
      <c r="T61" s="226"/>
      <c r="U61" s="226"/>
      <c r="V61" s="226"/>
      <c r="W61" s="226"/>
      <c r="X61" s="226"/>
      <c r="Y61" s="226"/>
      <c r="Z61" s="226"/>
      <c r="AA61" s="226"/>
      <c r="AB61" s="226"/>
      <c r="AC61" s="226"/>
      <c r="AD61" s="226"/>
      <c r="AE61" s="226"/>
      <c r="AF61" s="226"/>
      <c r="AG61" s="226"/>
      <c r="AH61" s="226"/>
      <c r="AI61" s="226"/>
      <c r="AJ61" s="226"/>
      <c r="AK61" s="226"/>
      <c r="AL61" s="226"/>
      <c r="AM61" s="226"/>
      <c r="AN61" s="226"/>
      <c r="AO61" s="226"/>
      <c r="AP61" s="226"/>
      <c r="AQ61" s="226"/>
      <c r="AR61" s="226"/>
      <c r="AS61" s="226"/>
      <c r="AT61" s="226"/>
      <c r="AU61" s="226"/>
      <c r="AV61" s="226"/>
      <c r="AW61" s="226"/>
      <c r="AX61" s="226"/>
      <c r="AY61" s="226"/>
      <c r="AZ61" s="226"/>
      <c r="BA61" s="226"/>
      <c r="BB61" s="226"/>
      <c r="BC61" s="226"/>
      <c r="BD61" s="226"/>
      <c r="BE61" s="226"/>
      <c r="BF61" s="226"/>
      <c r="BG61" s="226"/>
      <c r="BH61" s="226"/>
      <c r="BI61" s="226"/>
      <c r="BJ61" s="226"/>
      <c r="BK61" s="226"/>
      <c r="BL61" s="226"/>
      <c r="BM61" s="226"/>
      <c r="BN61" s="226"/>
      <c r="BO61" s="226"/>
      <c r="BP61" s="226"/>
      <c r="BQ61" s="226"/>
      <c r="BR61" s="226"/>
      <c r="BS61" s="226"/>
      <c r="BT61" s="226"/>
      <c r="BU61" s="226"/>
      <c r="BV61" s="226"/>
      <c r="BW61" s="226"/>
      <c r="BX61" s="226"/>
      <c r="BY61" s="226"/>
      <c r="BZ61" s="226"/>
      <c r="CA61" s="226"/>
      <c r="CB61" s="226"/>
      <c r="CC61" s="226"/>
      <c r="CD61" s="226"/>
      <c r="CE61" s="226"/>
      <c r="CF61" s="226"/>
    </row>
    <row r="62" spans="1:84" x14ac:dyDescent="0.2">
      <c r="A62" s="226"/>
      <c r="B62" s="226"/>
      <c r="C62" s="226"/>
      <c r="D62" s="226"/>
      <c r="E62" s="226"/>
      <c r="F62" s="226"/>
      <c r="G62" s="226"/>
      <c r="H62" s="226"/>
      <c r="I62" s="226"/>
      <c r="J62" s="226"/>
      <c r="K62" s="226"/>
      <c r="L62" s="226"/>
      <c r="M62" s="226"/>
      <c r="N62" s="226"/>
      <c r="O62" s="226"/>
      <c r="P62" s="226"/>
      <c r="Q62" s="226"/>
      <c r="R62" s="226"/>
      <c r="S62" s="226"/>
      <c r="T62" s="226"/>
      <c r="U62" s="226"/>
      <c r="V62" s="226"/>
      <c r="W62" s="226"/>
      <c r="X62" s="226"/>
      <c r="Y62" s="226"/>
      <c r="Z62" s="226"/>
      <c r="AA62" s="226"/>
      <c r="AB62" s="226"/>
      <c r="AC62" s="226"/>
      <c r="AD62" s="226"/>
      <c r="AE62" s="226"/>
      <c r="AF62" s="226"/>
      <c r="AG62" s="226"/>
      <c r="AH62" s="226"/>
      <c r="AI62" s="226"/>
      <c r="AJ62" s="226"/>
      <c r="AK62" s="226"/>
      <c r="AL62" s="226"/>
      <c r="AM62" s="226"/>
      <c r="AN62" s="226"/>
      <c r="AO62" s="226"/>
      <c r="AP62" s="226"/>
      <c r="AQ62" s="226"/>
      <c r="AR62" s="226"/>
      <c r="AS62" s="226"/>
      <c r="AT62" s="226"/>
      <c r="AU62" s="226"/>
      <c r="AV62" s="226"/>
      <c r="AW62" s="226"/>
      <c r="AX62" s="226"/>
      <c r="AY62" s="226"/>
      <c r="AZ62" s="226"/>
      <c r="BA62" s="226"/>
      <c r="BB62" s="226"/>
      <c r="BC62" s="226"/>
      <c r="BD62" s="226"/>
      <c r="BE62" s="226"/>
      <c r="BF62" s="226"/>
      <c r="BG62" s="226"/>
      <c r="BH62" s="226"/>
      <c r="BI62" s="226"/>
      <c r="BJ62" s="226"/>
      <c r="BK62" s="226"/>
      <c r="BL62" s="226"/>
      <c r="BM62" s="226"/>
      <c r="BN62" s="226"/>
      <c r="BO62" s="226"/>
      <c r="BP62" s="226"/>
      <c r="BQ62" s="226"/>
      <c r="BR62" s="226"/>
      <c r="BS62" s="226"/>
      <c r="BT62" s="226"/>
      <c r="BU62" s="226"/>
      <c r="BV62" s="226"/>
      <c r="BW62" s="226"/>
      <c r="BX62" s="226"/>
      <c r="BY62" s="226"/>
      <c r="BZ62" s="226"/>
      <c r="CA62" s="226"/>
      <c r="CB62" s="226"/>
      <c r="CC62" s="226"/>
      <c r="CD62" s="226"/>
      <c r="CE62" s="226"/>
      <c r="CF62" s="226"/>
    </row>
    <row r="63" spans="1:84" x14ac:dyDescent="0.2">
      <c r="A63" s="226"/>
      <c r="B63" s="226"/>
      <c r="C63" s="226"/>
      <c r="D63" s="226"/>
      <c r="E63" s="226"/>
      <c r="F63" s="226"/>
      <c r="G63" s="226"/>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6"/>
      <c r="AY63" s="226"/>
      <c r="AZ63" s="226"/>
      <c r="BA63" s="226"/>
      <c r="BB63" s="226"/>
      <c r="BC63" s="226"/>
      <c r="BD63" s="226"/>
      <c r="BE63" s="226"/>
      <c r="BF63" s="226"/>
      <c r="BG63" s="226"/>
      <c r="BH63" s="226"/>
      <c r="BI63" s="226"/>
      <c r="BJ63" s="226"/>
      <c r="BK63" s="226"/>
      <c r="BL63" s="226"/>
      <c r="BM63" s="226"/>
      <c r="BN63" s="226"/>
      <c r="BO63" s="226"/>
      <c r="BP63" s="226"/>
      <c r="BQ63" s="226"/>
      <c r="BR63" s="226"/>
      <c r="BS63" s="226"/>
      <c r="BT63" s="226"/>
      <c r="BU63" s="226"/>
      <c r="BV63" s="226"/>
      <c r="BW63" s="226"/>
      <c r="BX63" s="226"/>
      <c r="BY63" s="226"/>
      <c r="BZ63" s="226"/>
      <c r="CA63" s="226"/>
      <c r="CB63" s="226"/>
      <c r="CC63" s="226"/>
      <c r="CD63" s="226"/>
      <c r="CE63" s="226"/>
      <c r="CF63" s="226"/>
    </row>
    <row r="64" spans="1:84" x14ac:dyDescent="0.2">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6"/>
      <c r="BR64" s="226"/>
      <c r="BS64" s="226"/>
      <c r="BT64" s="226"/>
      <c r="BU64" s="226"/>
      <c r="BV64" s="226"/>
      <c r="BW64" s="226"/>
      <c r="BX64" s="226"/>
      <c r="BY64" s="226"/>
      <c r="BZ64" s="226"/>
      <c r="CA64" s="226"/>
      <c r="CB64" s="226"/>
      <c r="CC64" s="226"/>
      <c r="CD64" s="226"/>
      <c r="CE64" s="226"/>
      <c r="CF64" s="226"/>
    </row>
    <row r="65" spans="1:84" x14ac:dyDescent="0.2">
      <c r="A65" s="226"/>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26"/>
      <c r="BF65" s="226"/>
      <c r="BG65" s="226"/>
      <c r="BH65" s="226"/>
      <c r="BI65" s="226"/>
      <c r="BJ65" s="226"/>
      <c r="BK65" s="226"/>
      <c r="BL65" s="226"/>
      <c r="BM65" s="226"/>
      <c r="BN65" s="226"/>
      <c r="BO65" s="226"/>
      <c r="BP65" s="226"/>
      <c r="BQ65" s="226"/>
      <c r="BR65" s="226"/>
      <c r="BS65" s="226"/>
      <c r="BT65" s="226"/>
      <c r="BU65" s="226"/>
      <c r="BV65" s="226"/>
      <c r="BW65" s="226"/>
      <c r="BX65" s="226"/>
      <c r="BY65" s="226"/>
      <c r="BZ65" s="226"/>
      <c r="CA65" s="226"/>
      <c r="CB65" s="226"/>
      <c r="CC65" s="226"/>
      <c r="CD65" s="226"/>
      <c r="CE65" s="226"/>
      <c r="CF65" s="226"/>
    </row>
  </sheetData>
  <mergeCells count="5">
    <mergeCell ref="AK25:CB25"/>
    <mergeCell ref="AK27:CB27"/>
    <mergeCell ref="AK29:CF29"/>
    <mergeCell ref="BC30:BQ30"/>
    <mergeCell ref="AK31:CB31"/>
  </mergeCells>
  <printOptions horizontalCentered="1"/>
  <pageMargins left="0.19685039370078741" right="0.27559055118110237" top="0.27559055118110237" bottom="0.39370078740157483" header="0" footer="0"/>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view="pageBreakPreview" topLeftCell="A2" zoomScale="90" zoomScaleSheetLayoutView="90" workbookViewId="0">
      <selection activeCell="G24" sqref="G24"/>
    </sheetView>
  </sheetViews>
  <sheetFormatPr defaultRowHeight="12.75" x14ac:dyDescent="0.2"/>
  <cols>
    <col min="1" max="1" width="9.5703125" customWidth="1"/>
    <col min="2" max="2" width="26.7109375" customWidth="1"/>
    <col min="3" max="3" width="11" customWidth="1"/>
    <col min="4" max="4" width="19.7109375" customWidth="1"/>
    <col min="5" max="5" width="17.85546875" customWidth="1"/>
    <col min="6" max="6" width="17.5703125" customWidth="1"/>
    <col min="7" max="7" width="21.28515625" customWidth="1"/>
    <col min="8" max="8" width="12.42578125" customWidth="1"/>
    <col min="9" max="9" width="8" customWidth="1"/>
  </cols>
  <sheetData>
    <row r="1" spans="1:12" hidden="1" x14ac:dyDescent="0.2"/>
    <row r="2" spans="1:12" ht="21" customHeight="1" x14ac:dyDescent="0.3">
      <c r="A2" s="300" t="s">
        <v>85</v>
      </c>
      <c r="B2" s="300"/>
      <c r="C2" s="300"/>
      <c r="D2" s="300"/>
      <c r="E2" s="300"/>
      <c r="F2" s="300"/>
      <c r="G2" s="300"/>
      <c r="H2" s="300"/>
      <c r="I2" s="300"/>
      <c r="J2" s="35"/>
      <c r="K2" s="35"/>
      <c r="L2" s="35"/>
    </row>
    <row r="3" spans="1:12" ht="25.9" customHeight="1" x14ac:dyDescent="0.2">
      <c r="A3" s="301" t="s">
        <v>86</v>
      </c>
      <c r="B3" s="301" t="s">
        <v>87</v>
      </c>
      <c r="C3" s="301" t="s">
        <v>88</v>
      </c>
      <c r="D3" s="303" t="s">
        <v>89</v>
      </c>
      <c r="E3" s="304"/>
      <c r="F3" s="301" t="s">
        <v>90</v>
      </c>
      <c r="G3" s="301" t="s">
        <v>91</v>
      </c>
      <c r="H3" s="301" t="s">
        <v>92</v>
      </c>
      <c r="I3" s="305" t="s">
        <v>34</v>
      </c>
    </row>
    <row r="4" spans="1:12" ht="45.6" customHeight="1" x14ac:dyDescent="0.2">
      <c r="A4" s="302"/>
      <c r="B4" s="302"/>
      <c r="C4" s="302"/>
      <c r="D4" s="274" t="s">
        <v>93</v>
      </c>
      <c r="E4" s="274" t="s">
        <v>94</v>
      </c>
      <c r="F4" s="302"/>
      <c r="G4" s="302"/>
      <c r="H4" s="302"/>
      <c r="I4" s="306"/>
    </row>
    <row r="5" spans="1:12" ht="16.149999999999999" customHeight="1" x14ac:dyDescent="0.2">
      <c r="A5" s="275" t="s">
        <v>100</v>
      </c>
      <c r="B5" s="276">
        <v>39</v>
      </c>
      <c r="C5" s="276">
        <v>0</v>
      </c>
      <c r="D5" s="277">
        <v>0</v>
      </c>
      <c r="E5" s="277"/>
      <c r="F5" s="276">
        <v>2</v>
      </c>
      <c r="G5" s="276"/>
      <c r="H5" s="276">
        <v>11</v>
      </c>
      <c r="I5" s="278">
        <f>B5+F5+H5</f>
        <v>52</v>
      </c>
    </row>
    <row r="6" spans="1:12" ht="18.75" x14ac:dyDescent="0.2">
      <c r="A6" s="275" t="s">
        <v>101</v>
      </c>
      <c r="B6" s="276">
        <v>32</v>
      </c>
      <c r="C6" s="276">
        <v>4</v>
      </c>
      <c r="D6" s="277">
        <v>3</v>
      </c>
      <c r="E6" s="277"/>
      <c r="F6" s="276">
        <v>2</v>
      </c>
      <c r="G6" s="276"/>
      <c r="H6" s="276">
        <v>11</v>
      </c>
      <c r="I6" s="278">
        <f>SUM(B6:H6)</f>
        <v>52</v>
      </c>
    </row>
    <row r="7" spans="1:12" ht="18.75" x14ac:dyDescent="0.2">
      <c r="A7" s="275" t="s">
        <v>167</v>
      </c>
      <c r="B7" s="277">
        <v>23</v>
      </c>
      <c r="C7" s="277">
        <v>2</v>
      </c>
      <c r="D7" s="277">
        <v>5</v>
      </c>
      <c r="E7" s="277">
        <v>4</v>
      </c>
      <c r="F7" s="277">
        <v>1</v>
      </c>
      <c r="G7" s="277">
        <v>6</v>
      </c>
      <c r="H7" s="277">
        <v>2</v>
      </c>
      <c r="I7" s="278">
        <f>SUM(B7:H7)</f>
        <v>43</v>
      </c>
    </row>
    <row r="8" spans="1:12" ht="18.75" x14ac:dyDescent="0.2">
      <c r="A8" s="279" t="s">
        <v>34</v>
      </c>
      <c r="B8" s="278">
        <f t="shared" ref="B8:I8" si="0">B5+B6+B7</f>
        <v>94</v>
      </c>
      <c r="C8" s="278">
        <f t="shared" si="0"/>
        <v>6</v>
      </c>
      <c r="D8" s="278">
        <f t="shared" si="0"/>
        <v>8</v>
      </c>
      <c r="E8" s="278">
        <f t="shared" si="0"/>
        <v>4</v>
      </c>
      <c r="F8" s="278">
        <f t="shared" si="0"/>
        <v>5</v>
      </c>
      <c r="G8" s="278">
        <f t="shared" si="0"/>
        <v>6</v>
      </c>
      <c r="H8" s="278">
        <f t="shared" si="0"/>
        <v>24</v>
      </c>
      <c r="I8" s="278">
        <f t="shared" si="0"/>
        <v>147</v>
      </c>
    </row>
  </sheetData>
  <mergeCells count="9">
    <mergeCell ref="A2:I2"/>
    <mergeCell ref="A3:A4"/>
    <mergeCell ref="B3:B4"/>
    <mergeCell ref="C3:C4"/>
    <mergeCell ref="D3:E3"/>
    <mergeCell ref="F3:F4"/>
    <mergeCell ref="G3:G4"/>
    <mergeCell ref="H3:H4"/>
    <mergeCell ref="I3:I4"/>
  </mergeCells>
  <printOptions horizontalCentered="1"/>
  <pageMargins left="0.31496062992125984" right="0.31496062992125984" top="0.35433070866141736" bottom="0.55118110236220474" header="0.31496062992125984" footer="0.31496062992125984"/>
  <pageSetup paperSize="9" orientation="landscape"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CB28"/>
  <sheetViews>
    <sheetView view="pageBreakPreview" zoomScale="150" zoomScaleNormal="125" zoomScaleSheetLayoutView="150" workbookViewId="0">
      <selection activeCell="AL28" sqref="AL28"/>
    </sheetView>
  </sheetViews>
  <sheetFormatPr defaultRowHeight="12.75" x14ac:dyDescent="0.2"/>
  <cols>
    <col min="1" max="16" width="2.140625" customWidth="1"/>
    <col min="17" max="18" width="1.140625" customWidth="1"/>
    <col min="19" max="24" width="1.28515625" customWidth="1"/>
    <col min="25" max="26" width="1.140625" customWidth="1"/>
    <col min="27" max="29" width="2.140625" customWidth="1"/>
    <col min="30" max="31" width="1.28515625" customWidth="1"/>
    <col min="32" max="33" width="2.140625" customWidth="1"/>
    <col min="34" max="41" width="1.140625" customWidth="1"/>
    <col min="42" max="44" width="2.140625" customWidth="1"/>
    <col min="45" max="45" width="2.42578125" customWidth="1"/>
    <col min="46" max="52" width="2.140625" customWidth="1"/>
    <col min="53" max="55" width="1.28515625" customWidth="1"/>
    <col min="56" max="56" width="1" customWidth="1"/>
    <col min="57" max="58" width="1.28515625" customWidth="1"/>
    <col min="59" max="66" width="2.140625" customWidth="1"/>
    <col min="67" max="67" width="2.28515625" customWidth="1"/>
    <col min="68" max="68" width="3.28515625" customWidth="1"/>
    <col min="69" max="69" width="1.7109375" customWidth="1"/>
    <col min="70" max="70" width="2.140625" customWidth="1"/>
    <col min="71" max="71" width="1.42578125" hidden="1" customWidth="1"/>
    <col min="72" max="74" width="2.140625" customWidth="1"/>
    <col min="75" max="78" width="2" customWidth="1"/>
    <col min="79" max="79" width="2.42578125" customWidth="1"/>
    <col min="80" max="80" width="3.28515625" customWidth="1"/>
  </cols>
  <sheetData>
    <row r="5" spans="1:80" ht="3.75" customHeight="1" x14ac:dyDescent="0.2"/>
    <row r="6" spans="1:80" ht="15.75" customHeight="1" x14ac:dyDescent="0.2">
      <c r="A6" s="342" t="s">
        <v>25</v>
      </c>
      <c r="B6" s="310" t="s">
        <v>0</v>
      </c>
      <c r="C6" s="311"/>
      <c r="D6" s="311"/>
      <c r="E6" s="312"/>
      <c r="F6" s="345" t="s">
        <v>283</v>
      </c>
      <c r="G6" s="310" t="s">
        <v>1</v>
      </c>
      <c r="H6" s="311"/>
      <c r="I6" s="311"/>
      <c r="J6" s="324" t="s">
        <v>284</v>
      </c>
      <c r="K6" s="310" t="s">
        <v>2</v>
      </c>
      <c r="L6" s="311"/>
      <c r="M6" s="311"/>
      <c r="N6" s="312"/>
      <c r="O6" s="310" t="s">
        <v>3</v>
      </c>
      <c r="P6" s="311"/>
      <c r="Q6" s="311"/>
      <c r="R6" s="311"/>
      <c r="S6" s="311"/>
      <c r="T6" s="312"/>
      <c r="U6" s="321" t="s">
        <v>285</v>
      </c>
      <c r="V6" s="307"/>
      <c r="W6" s="310" t="s">
        <v>4</v>
      </c>
      <c r="X6" s="311"/>
      <c r="Y6" s="311"/>
      <c r="Z6" s="311"/>
      <c r="AA6" s="312"/>
      <c r="AB6" s="307" t="s">
        <v>286</v>
      </c>
      <c r="AC6" s="310" t="s">
        <v>5</v>
      </c>
      <c r="AD6" s="311"/>
      <c r="AE6" s="311"/>
      <c r="AF6" s="312"/>
      <c r="AG6" s="307" t="s">
        <v>287</v>
      </c>
      <c r="AH6" s="310" t="s">
        <v>6</v>
      </c>
      <c r="AI6" s="311"/>
      <c r="AJ6" s="311"/>
      <c r="AK6" s="311"/>
      <c r="AL6" s="311"/>
      <c r="AM6" s="311"/>
      <c r="AN6" s="311"/>
      <c r="AO6" s="312"/>
      <c r="AP6" s="319" t="s">
        <v>288</v>
      </c>
      <c r="AQ6" s="310" t="s">
        <v>7</v>
      </c>
      <c r="AR6" s="311"/>
      <c r="AS6" s="312"/>
      <c r="AT6" s="307" t="s">
        <v>289</v>
      </c>
      <c r="AU6" s="310" t="s">
        <v>8</v>
      </c>
      <c r="AV6" s="311"/>
      <c r="AW6" s="311"/>
      <c r="AX6" s="312"/>
      <c r="AY6" s="310" t="s">
        <v>9</v>
      </c>
      <c r="AZ6" s="311"/>
      <c r="BA6" s="311"/>
      <c r="BB6" s="311"/>
      <c r="BC6" s="311"/>
      <c r="BD6" s="312"/>
      <c r="BE6" s="321" t="s">
        <v>290</v>
      </c>
      <c r="BF6" s="307"/>
      <c r="BG6" s="310" t="s">
        <v>10</v>
      </c>
      <c r="BH6" s="311"/>
      <c r="BI6" s="312"/>
      <c r="BJ6" s="307" t="s">
        <v>291</v>
      </c>
      <c r="BK6" s="310" t="s">
        <v>11</v>
      </c>
      <c r="BL6" s="311"/>
      <c r="BM6" s="311"/>
      <c r="BN6" s="312"/>
      <c r="BO6" s="324" t="s">
        <v>12</v>
      </c>
      <c r="BP6" s="310" t="s">
        <v>22</v>
      </c>
      <c r="BQ6" s="312"/>
      <c r="BR6" s="319" t="s">
        <v>63</v>
      </c>
      <c r="BS6" s="355" t="s">
        <v>24</v>
      </c>
      <c r="BT6" s="356"/>
      <c r="BU6" s="356"/>
      <c r="BV6" s="356"/>
      <c r="BW6" s="356"/>
      <c r="BX6" s="352"/>
      <c r="BY6" s="349" t="s">
        <v>144</v>
      </c>
      <c r="BZ6" s="346" t="s">
        <v>61</v>
      </c>
      <c r="CA6" s="346" t="s">
        <v>13</v>
      </c>
      <c r="CB6" s="346" t="s">
        <v>14</v>
      </c>
    </row>
    <row r="7" spans="1:80" ht="12.75" customHeight="1" x14ac:dyDescent="0.2">
      <c r="A7" s="343"/>
      <c r="B7" s="313"/>
      <c r="C7" s="314"/>
      <c r="D7" s="314"/>
      <c r="E7" s="315"/>
      <c r="F7" s="308"/>
      <c r="G7" s="313"/>
      <c r="H7" s="314"/>
      <c r="I7" s="314"/>
      <c r="J7" s="324"/>
      <c r="K7" s="313"/>
      <c r="L7" s="314"/>
      <c r="M7" s="314"/>
      <c r="N7" s="315"/>
      <c r="O7" s="313"/>
      <c r="P7" s="314"/>
      <c r="Q7" s="314"/>
      <c r="R7" s="314"/>
      <c r="S7" s="314"/>
      <c r="T7" s="315"/>
      <c r="U7" s="322"/>
      <c r="V7" s="308"/>
      <c r="W7" s="313"/>
      <c r="X7" s="314"/>
      <c r="Y7" s="314"/>
      <c r="Z7" s="314"/>
      <c r="AA7" s="315"/>
      <c r="AB7" s="308"/>
      <c r="AC7" s="313"/>
      <c r="AD7" s="314"/>
      <c r="AE7" s="314"/>
      <c r="AF7" s="315"/>
      <c r="AG7" s="308"/>
      <c r="AH7" s="316"/>
      <c r="AI7" s="317"/>
      <c r="AJ7" s="317"/>
      <c r="AK7" s="317"/>
      <c r="AL7" s="317"/>
      <c r="AM7" s="317"/>
      <c r="AN7" s="317"/>
      <c r="AO7" s="318"/>
      <c r="AP7" s="325"/>
      <c r="AQ7" s="313"/>
      <c r="AR7" s="314"/>
      <c r="AS7" s="315"/>
      <c r="AT7" s="308"/>
      <c r="AU7" s="313"/>
      <c r="AV7" s="314"/>
      <c r="AW7" s="314"/>
      <c r="AX7" s="315"/>
      <c r="AY7" s="316"/>
      <c r="AZ7" s="317"/>
      <c r="BA7" s="317"/>
      <c r="BB7" s="317"/>
      <c r="BC7" s="317"/>
      <c r="BD7" s="318"/>
      <c r="BE7" s="322"/>
      <c r="BF7" s="308"/>
      <c r="BG7" s="313"/>
      <c r="BH7" s="314"/>
      <c r="BI7" s="315"/>
      <c r="BJ7" s="308"/>
      <c r="BK7" s="313"/>
      <c r="BL7" s="314"/>
      <c r="BM7" s="314"/>
      <c r="BN7" s="315"/>
      <c r="BO7" s="324"/>
      <c r="BP7" s="313"/>
      <c r="BQ7" s="315"/>
      <c r="BR7" s="325"/>
      <c r="BS7" s="357"/>
      <c r="BT7" s="358"/>
      <c r="BU7" s="358"/>
      <c r="BV7" s="358"/>
      <c r="BW7" s="358"/>
      <c r="BX7" s="353"/>
      <c r="BY7" s="350"/>
      <c r="BZ7" s="346"/>
      <c r="CA7" s="346"/>
      <c r="CB7" s="346"/>
    </row>
    <row r="8" spans="1:80" s="1" customFormat="1" ht="12.75" customHeight="1" x14ac:dyDescent="0.2">
      <c r="A8" s="343"/>
      <c r="B8" s="319" t="s">
        <v>292</v>
      </c>
      <c r="C8" s="319" t="s">
        <v>293</v>
      </c>
      <c r="D8" s="324" t="s">
        <v>16</v>
      </c>
      <c r="E8" s="319" t="s">
        <v>17</v>
      </c>
      <c r="F8" s="308"/>
      <c r="G8" s="324" t="s">
        <v>32</v>
      </c>
      <c r="H8" s="324" t="s">
        <v>15</v>
      </c>
      <c r="I8" s="324" t="s">
        <v>29</v>
      </c>
      <c r="J8" s="324"/>
      <c r="K8" s="319" t="s">
        <v>294</v>
      </c>
      <c r="L8" s="319" t="s">
        <v>295</v>
      </c>
      <c r="M8" s="319" t="s">
        <v>296</v>
      </c>
      <c r="N8" s="319" t="s">
        <v>297</v>
      </c>
      <c r="O8" s="319" t="s">
        <v>292</v>
      </c>
      <c r="P8" s="319" t="s">
        <v>293</v>
      </c>
      <c r="Q8" s="321" t="s">
        <v>16</v>
      </c>
      <c r="R8" s="307"/>
      <c r="S8" s="322" t="s">
        <v>17</v>
      </c>
      <c r="T8" s="308"/>
      <c r="U8" s="322"/>
      <c r="V8" s="308"/>
      <c r="W8" s="322" t="s">
        <v>298</v>
      </c>
      <c r="X8" s="308"/>
      <c r="Y8" s="321" t="s">
        <v>299</v>
      </c>
      <c r="Z8" s="307"/>
      <c r="AA8" s="324" t="s">
        <v>26</v>
      </c>
      <c r="AB8" s="308"/>
      <c r="AC8" s="324" t="s">
        <v>300</v>
      </c>
      <c r="AD8" s="321" t="s">
        <v>244</v>
      </c>
      <c r="AE8" s="307"/>
      <c r="AF8" s="324" t="s">
        <v>27</v>
      </c>
      <c r="AG8" s="308"/>
      <c r="AH8" s="321" t="s">
        <v>246</v>
      </c>
      <c r="AI8" s="307"/>
      <c r="AJ8" s="321" t="s">
        <v>244</v>
      </c>
      <c r="AK8" s="307"/>
      <c r="AL8" s="321" t="s">
        <v>27</v>
      </c>
      <c r="AM8" s="307"/>
      <c r="AN8" s="321" t="s">
        <v>28</v>
      </c>
      <c r="AO8" s="307"/>
      <c r="AP8" s="325"/>
      <c r="AQ8" s="324" t="s">
        <v>32</v>
      </c>
      <c r="AR8" s="324" t="s">
        <v>15</v>
      </c>
      <c r="AS8" s="362" t="s">
        <v>29</v>
      </c>
      <c r="AT8" s="308"/>
      <c r="AU8" s="324" t="s">
        <v>30</v>
      </c>
      <c r="AV8" s="324" t="s">
        <v>31</v>
      </c>
      <c r="AW8" s="319" t="s">
        <v>62</v>
      </c>
      <c r="AX8" s="319" t="s">
        <v>245</v>
      </c>
      <c r="AY8" s="319" t="s">
        <v>292</v>
      </c>
      <c r="AZ8" s="319" t="s">
        <v>293</v>
      </c>
      <c r="BA8" s="321" t="s">
        <v>16</v>
      </c>
      <c r="BB8" s="307"/>
      <c r="BC8" s="321" t="s">
        <v>17</v>
      </c>
      <c r="BD8" s="307"/>
      <c r="BE8" s="322"/>
      <c r="BF8" s="308"/>
      <c r="BG8" s="324" t="s">
        <v>32</v>
      </c>
      <c r="BH8" s="324" t="s">
        <v>15</v>
      </c>
      <c r="BI8" s="362" t="s">
        <v>29</v>
      </c>
      <c r="BJ8" s="308"/>
      <c r="BK8" s="319" t="s">
        <v>294</v>
      </c>
      <c r="BL8" s="319" t="s">
        <v>295</v>
      </c>
      <c r="BM8" s="324" t="s">
        <v>296</v>
      </c>
      <c r="BN8" s="319" t="s">
        <v>297</v>
      </c>
      <c r="BO8" s="324"/>
      <c r="BP8" s="324" t="s">
        <v>18</v>
      </c>
      <c r="BQ8" s="324" t="s">
        <v>19</v>
      </c>
      <c r="BR8" s="325"/>
      <c r="BS8" s="361"/>
      <c r="BT8" s="347" t="s">
        <v>23</v>
      </c>
      <c r="BU8" s="348" t="s">
        <v>20</v>
      </c>
      <c r="BV8" s="348" t="s">
        <v>21</v>
      </c>
      <c r="BW8" s="359" t="s">
        <v>54</v>
      </c>
      <c r="BX8" s="353"/>
      <c r="BY8" s="350"/>
      <c r="BZ8" s="346"/>
      <c r="CA8" s="346"/>
      <c r="CB8" s="346"/>
    </row>
    <row r="9" spans="1:80" s="1" customFormat="1" ht="20.25" customHeight="1" x14ac:dyDescent="0.2">
      <c r="A9" s="344"/>
      <c r="B9" s="320"/>
      <c r="C9" s="320"/>
      <c r="D9" s="324"/>
      <c r="E9" s="320"/>
      <c r="F9" s="308"/>
      <c r="G9" s="324"/>
      <c r="H9" s="324"/>
      <c r="I9" s="324"/>
      <c r="J9" s="324"/>
      <c r="K9" s="325"/>
      <c r="L9" s="325"/>
      <c r="M9" s="320"/>
      <c r="N9" s="325"/>
      <c r="O9" s="320"/>
      <c r="P9" s="325"/>
      <c r="Q9" s="322"/>
      <c r="R9" s="308"/>
      <c r="S9" s="323"/>
      <c r="T9" s="309"/>
      <c r="U9" s="322"/>
      <c r="V9" s="308"/>
      <c r="W9" s="322"/>
      <c r="X9" s="308"/>
      <c r="Y9" s="322"/>
      <c r="Z9" s="308"/>
      <c r="AA9" s="324"/>
      <c r="AB9" s="309"/>
      <c r="AC9" s="324"/>
      <c r="AD9" s="322"/>
      <c r="AE9" s="308"/>
      <c r="AF9" s="324"/>
      <c r="AG9" s="309"/>
      <c r="AH9" s="322"/>
      <c r="AI9" s="308"/>
      <c r="AJ9" s="322"/>
      <c r="AK9" s="308"/>
      <c r="AL9" s="322"/>
      <c r="AM9" s="308"/>
      <c r="AN9" s="323"/>
      <c r="AO9" s="309"/>
      <c r="AP9" s="325"/>
      <c r="AQ9" s="324"/>
      <c r="AR9" s="324"/>
      <c r="AS9" s="363"/>
      <c r="AT9" s="309"/>
      <c r="AU9" s="324"/>
      <c r="AV9" s="324"/>
      <c r="AW9" s="320"/>
      <c r="AX9" s="325"/>
      <c r="AY9" s="320"/>
      <c r="AZ9" s="325"/>
      <c r="BA9" s="322"/>
      <c r="BB9" s="308"/>
      <c r="BC9" s="323"/>
      <c r="BD9" s="309"/>
      <c r="BE9" s="322"/>
      <c r="BF9" s="308"/>
      <c r="BG9" s="324"/>
      <c r="BH9" s="324"/>
      <c r="BI9" s="363"/>
      <c r="BJ9" s="309"/>
      <c r="BK9" s="325"/>
      <c r="BL9" s="325"/>
      <c r="BM9" s="324"/>
      <c r="BN9" s="325"/>
      <c r="BO9" s="324"/>
      <c r="BP9" s="324"/>
      <c r="BQ9" s="324"/>
      <c r="BR9" s="320"/>
      <c r="BS9" s="347"/>
      <c r="BT9" s="347"/>
      <c r="BU9" s="346"/>
      <c r="BV9" s="346"/>
      <c r="BW9" s="360"/>
      <c r="BX9" s="354"/>
      <c r="BY9" s="351"/>
      <c r="BZ9" s="346"/>
      <c r="CA9" s="346"/>
      <c r="CB9" s="346"/>
    </row>
    <row r="10" spans="1:80" ht="6.75" hidden="1" customHeight="1" x14ac:dyDescent="0.2">
      <c r="A10" s="14"/>
      <c r="B10" s="261">
        <v>7</v>
      </c>
      <c r="C10" s="261"/>
      <c r="D10" s="324"/>
      <c r="E10" s="261"/>
      <c r="F10" s="308"/>
      <c r="G10" s="324"/>
      <c r="H10" s="324"/>
      <c r="I10" s="324"/>
      <c r="J10" s="324"/>
      <c r="K10" s="325"/>
      <c r="L10" s="325"/>
      <c r="M10" s="261"/>
      <c r="N10" s="325"/>
      <c r="O10" s="263"/>
      <c r="P10" s="325"/>
      <c r="Q10" s="257"/>
      <c r="R10" s="257"/>
      <c r="S10" s="258"/>
      <c r="T10" s="15"/>
      <c r="U10" s="322"/>
      <c r="V10" s="308"/>
      <c r="W10" s="322"/>
      <c r="X10" s="308"/>
      <c r="Y10" s="322"/>
      <c r="Z10" s="308"/>
      <c r="AA10" s="324"/>
      <c r="AB10" s="261"/>
      <c r="AC10" s="324"/>
      <c r="AD10" s="322"/>
      <c r="AE10" s="308"/>
      <c r="AF10" s="324"/>
      <c r="AG10" s="261"/>
      <c r="AH10" s="257"/>
      <c r="AI10" s="258"/>
      <c r="AJ10" s="322"/>
      <c r="AK10" s="308"/>
      <c r="AL10" s="322"/>
      <c r="AM10" s="308"/>
      <c r="AN10" s="258"/>
      <c r="AO10" s="261"/>
      <c r="AP10" s="325"/>
      <c r="AQ10" s="324"/>
      <c r="AR10" s="324"/>
      <c r="AS10" s="261"/>
      <c r="AT10" s="261"/>
      <c r="AU10" s="324"/>
      <c r="AV10" s="324"/>
      <c r="AW10" s="261"/>
      <c r="AX10" s="325"/>
      <c r="AY10" s="263"/>
      <c r="AZ10" s="325"/>
      <c r="BA10" s="322"/>
      <c r="BB10" s="308"/>
      <c r="BC10" s="261"/>
      <c r="BD10" s="261"/>
      <c r="BE10" s="322"/>
      <c r="BF10" s="308"/>
      <c r="BG10" s="324"/>
      <c r="BH10" s="324"/>
      <c r="BI10" s="261"/>
      <c r="BJ10" s="261"/>
      <c r="BK10" s="325"/>
      <c r="BL10" s="325"/>
      <c r="BM10" s="324"/>
      <c r="BN10" s="325"/>
      <c r="BO10" s="324"/>
      <c r="BP10" s="324"/>
      <c r="BQ10" s="324"/>
      <c r="BR10" s="16"/>
      <c r="BS10" s="347"/>
      <c r="BT10" s="263"/>
      <c r="BU10" s="346"/>
      <c r="BV10" s="346"/>
      <c r="BW10" s="264"/>
      <c r="BX10" s="264"/>
      <c r="BY10" s="264"/>
      <c r="BZ10" s="346"/>
      <c r="CA10" s="346"/>
      <c r="CB10" s="346"/>
    </row>
    <row r="11" spans="1:80" ht="12.75" hidden="1" customHeight="1" x14ac:dyDescent="0.2">
      <c r="A11" s="14"/>
      <c r="B11" s="16"/>
      <c r="C11" s="261"/>
      <c r="D11" s="324"/>
      <c r="E11" s="261"/>
      <c r="F11" s="308"/>
      <c r="G11" s="324"/>
      <c r="H11" s="324"/>
      <c r="I11" s="324"/>
      <c r="J11" s="324"/>
      <c r="K11" s="325"/>
      <c r="L11" s="325"/>
      <c r="M11" s="261"/>
      <c r="N11" s="325"/>
      <c r="O11" s="263"/>
      <c r="P11" s="325"/>
      <c r="Q11" s="257"/>
      <c r="R11" s="257"/>
      <c r="S11" s="258"/>
      <c r="T11" s="15"/>
      <c r="U11" s="322"/>
      <c r="V11" s="308"/>
      <c r="W11" s="322"/>
      <c r="X11" s="308"/>
      <c r="Y11" s="322"/>
      <c r="Z11" s="308"/>
      <c r="AA11" s="324"/>
      <c r="AB11" s="261"/>
      <c r="AC11" s="324"/>
      <c r="AD11" s="322"/>
      <c r="AE11" s="308"/>
      <c r="AF11" s="324"/>
      <c r="AG11" s="261"/>
      <c r="AH11" s="257"/>
      <c r="AI11" s="258"/>
      <c r="AJ11" s="322"/>
      <c r="AK11" s="308"/>
      <c r="AL11" s="322"/>
      <c r="AM11" s="308"/>
      <c r="AN11" s="258"/>
      <c r="AO11" s="261"/>
      <c r="AP11" s="325"/>
      <c r="AQ11" s="324"/>
      <c r="AR11" s="324"/>
      <c r="AS11" s="261"/>
      <c r="AT11" s="261"/>
      <c r="AU11" s="324"/>
      <c r="AV11" s="324"/>
      <c r="AW11" s="261"/>
      <c r="AX11" s="325"/>
      <c r="AY11" s="263"/>
      <c r="AZ11" s="325"/>
      <c r="BA11" s="322"/>
      <c r="BB11" s="308"/>
      <c r="BC11" s="261"/>
      <c r="BD11" s="261"/>
      <c r="BE11" s="322"/>
      <c r="BF11" s="308"/>
      <c r="BG11" s="324"/>
      <c r="BH11" s="324"/>
      <c r="BI11" s="261"/>
      <c r="BJ11" s="261"/>
      <c r="BK11" s="325"/>
      <c r="BL11" s="325"/>
      <c r="BM11" s="324"/>
      <c r="BN11" s="325"/>
      <c r="BO11" s="324"/>
      <c r="BP11" s="324"/>
      <c r="BQ11" s="324"/>
      <c r="BR11" s="16"/>
      <c r="BS11" s="347"/>
      <c r="BT11" s="263"/>
      <c r="BU11" s="346"/>
      <c r="BV11" s="346"/>
      <c r="BW11" s="264"/>
      <c r="BX11" s="264"/>
      <c r="BY11" s="264"/>
      <c r="BZ11" s="346"/>
      <c r="CA11" s="346"/>
      <c r="CB11" s="346"/>
    </row>
    <row r="12" spans="1:80" ht="12.75" hidden="1" customHeight="1" x14ac:dyDescent="0.2">
      <c r="A12" s="14"/>
      <c r="B12" s="16"/>
      <c r="C12" s="261"/>
      <c r="D12" s="324"/>
      <c r="E12" s="261"/>
      <c r="F12" s="308"/>
      <c r="G12" s="324"/>
      <c r="H12" s="324"/>
      <c r="I12" s="324"/>
      <c r="J12" s="324"/>
      <c r="K12" s="325"/>
      <c r="L12" s="325"/>
      <c r="M12" s="261"/>
      <c r="N12" s="325"/>
      <c r="O12" s="263"/>
      <c r="P12" s="325"/>
      <c r="Q12" s="257"/>
      <c r="R12" s="257"/>
      <c r="S12" s="258"/>
      <c r="T12" s="15"/>
      <c r="U12" s="322"/>
      <c r="V12" s="308"/>
      <c r="W12" s="322"/>
      <c r="X12" s="308"/>
      <c r="Y12" s="322"/>
      <c r="Z12" s="308"/>
      <c r="AA12" s="324"/>
      <c r="AB12" s="261"/>
      <c r="AC12" s="324"/>
      <c r="AD12" s="322"/>
      <c r="AE12" s="308"/>
      <c r="AF12" s="324"/>
      <c r="AG12" s="261"/>
      <c r="AH12" s="257"/>
      <c r="AI12" s="258"/>
      <c r="AJ12" s="322"/>
      <c r="AK12" s="308"/>
      <c r="AL12" s="322"/>
      <c r="AM12" s="308"/>
      <c r="AN12" s="258"/>
      <c r="AO12" s="261"/>
      <c r="AP12" s="325"/>
      <c r="AQ12" s="324"/>
      <c r="AR12" s="324"/>
      <c r="AS12" s="261"/>
      <c r="AT12" s="261"/>
      <c r="AU12" s="324"/>
      <c r="AV12" s="324"/>
      <c r="AW12" s="261"/>
      <c r="AX12" s="325"/>
      <c r="AY12" s="263"/>
      <c r="AZ12" s="325"/>
      <c r="BA12" s="322"/>
      <c r="BB12" s="308"/>
      <c r="BC12" s="261"/>
      <c r="BD12" s="261"/>
      <c r="BE12" s="322"/>
      <c r="BF12" s="308"/>
      <c r="BG12" s="324"/>
      <c r="BH12" s="324"/>
      <c r="BI12" s="261"/>
      <c r="BJ12" s="261"/>
      <c r="BK12" s="325"/>
      <c r="BL12" s="325"/>
      <c r="BM12" s="324"/>
      <c r="BN12" s="325"/>
      <c r="BO12" s="324"/>
      <c r="BP12" s="324"/>
      <c r="BQ12" s="324"/>
      <c r="BR12" s="16"/>
      <c r="BS12" s="347"/>
      <c r="BT12" s="263"/>
      <c r="BU12" s="346"/>
      <c r="BV12" s="346"/>
      <c r="BW12" s="264"/>
      <c r="BX12" s="264"/>
      <c r="BY12" s="264"/>
      <c r="BZ12" s="346"/>
      <c r="CA12" s="346"/>
      <c r="CB12" s="346"/>
    </row>
    <row r="13" spans="1:80" ht="12.75" hidden="1" customHeight="1" x14ac:dyDescent="0.2">
      <c r="A13" s="14"/>
      <c r="B13" s="16"/>
      <c r="C13" s="261"/>
      <c r="D13" s="324"/>
      <c r="E13" s="261"/>
      <c r="F13" s="308"/>
      <c r="G13" s="324"/>
      <c r="H13" s="324"/>
      <c r="I13" s="324"/>
      <c r="J13" s="324"/>
      <c r="K13" s="325"/>
      <c r="L13" s="325"/>
      <c r="M13" s="261"/>
      <c r="N13" s="325"/>
      <c r="O13" s="263"/>
      <c r="P13" s="325"/>
      <c r="Q13" s="257"/>
      <c r="R13" s="257"/>
      <c r="S13" s="258"/>
      <c r="T13" s="15"/>
      <c r="U13" s="322"/>
      <c r="V13" s="308"/>
      <c r="W13" s="322"/>
      <c r="X13" s="308"/>
      <c r="Y13" s="322"/>
      <c r="Z13" s="308"/>
      <c r="AA13" s="324"/>
      <c r="AB13" s="261"/>
      <c r="AC13" s="324"/>
      <c r="AD13" s="322"/>
      <c r="AE13" s="308"/>
      <c r="AF13" s="324"/>
      <c r="AG13" s="261"/>
      <c r="AH13" s="257"/>
      <c r="AI13" s="258"/>
      <c r="AJ13" s="322"/>
      <c r="AK13" s="308"/>
      <c r="AL13" s="322"/>
      <c r="AM13" s="308"/>
      <c r="AN13" s="258"/>
      <c r="AO13" s="261"/>
      <c r="AP13" s="325"/>
      <c r="AQ13" s="324"/>
      <c r="AR13" s="324"/>
      <c r="AS13" s="261"/>
      <c r="AT13" s="261"/>
      <c r="AU13" s="324"/>
      <c r="AV13" s="324"/>
      <c r="AW13" s="261"/>
      <c r="AX13" s="325"/>
      <c r="AY13" s="263"/>
      <c r="AZ13" s="325"/>
      <c r="BA13" s="322"/>
      <c r="BB13" s="308"/>
      <c r="BC13" s="261"/>
      <c r="BD13" s="261"/>
      <c r="BE13" s="322"/>
      <c r="BF13" s="308"/>
      <c r="BG13" s="324"/>
      <c r="BH13" s="324"/>
      <c r="BI13" s="261"/>
      <c r="BJ13" s="261"/>
      <c r="BK13" s="325"/>
      <c r="BL13" s="325"/>
      <c r="BM13" s="324"/>
      <c r="BN13" s="325"/>
      <c r="BO13" s="324"/>
      <c r="BP13" s="324"/>
      <c r="BQ13" s="324"/>
      <c r="BR13" s="16"/>
      <c r="BS13" s="347"/>
      <c r="BT13" s="263"/>
      <c r="BU13" s="346"/>
      <c r="BV13" s="346"/>
      <c r="BW13" s="264"/>
      <c r="BX13" s="264"/>
      <c r="BY13" s="264"/>
      <c r="BZ13" s="346"/>
      <c r="CA13" s="346"/>
      <c r="CB13" s="346"/>
    </row>
    <row r="14" spans="1:80" ht="12.75" hidden="1" customHeight="1" x14ac:dyDescent="0.2">
      <c r="A14" s="14"/>
      <c r="B14" s="16"/>
      <c r="C14" s="261"/>
      <c r="D14" s="324"/>
      <c r="E14" s="261"/>
      <c r="F14" s="308"/>
      <c r="G14" s="324"/>
      <c r="H14" s="324"/>
      <c r="I14" s="324"/>
      <c r="J14" s="324"/>
      <c r="K14" s="325"/>
      <c r="L14" s="325"/>
      <c r="M14" s="261"/>
      <c r="N14" s="325"/>
      <c r="O14" s="263"/>
      <c r="P14" s="325"/>
      <c r="Q14" s="257"/>
      <c r="R14" s="257"/>
      <c r="S14" s="258"/>
      <c r="T14" s="15"/>
      <c r="U14" s="322"/>
      <c r="V14" s="308"/>
      <c r="W14" s="322"/>
      <c r="X14" s="308"/>
      <c r="Y14" s="322"/>
      <c r="Z14" s="308"/>
      <c r="AA14" s="324"/>
      <c r="AB14" s="261"/>
      <c r="AC14" s="324"/>
      <c r="AD14" s="322"/>
      <c r="AE14" s="308"/>
      <c r="AF14" s="324"/>
      <c r="AG14" s="261"/>
      <c r="AH14" s="257"/>
      <c r="AI14" s="258"/>
      <c r="AJ14" s="322"/>
      <c r="AK14" s="308"/>
      <c r="AL14" s="322"/>
      <c r="AM14" s="308"/>
      <c r="AN14" s="258"/>
      <c r="AO14" s="261"/>
      <c r="AP14" s="325"/>
      <c r="AQ14" s="324"/>
      <c r="AR14" s="324"/>
      <c r="AS14" s="261"/>
      <c r="AT14" s="261"/>
      <c r="AU14" s="324"/>
      <c r="AV14" s="324"/>
      <c r="AW14" s="261"/>
      <c r="AX14" s="325"/>
      <c r="AY14" s="263"/>
      <c r="AZ14" s="325"/>
      <c r="BA14" s="322"/>
      <c r="BB14" s="308"/>
      <c r="BC14" s="261"/>
      <c r="BD14" s="261"/>
      <c r="BE14" s="322"/>
      <c r="BF14" s="308"/>
      <c r="BG14" s="324"/>
      <c r="BH14" s="324"/>
      <c r="BI14" s="261"/>
      <c r="BJ14" s="261"/>
      <c r="BK14" s="325"/>
      <c r="BL14" s="325"/>
      <c r="BM14" s="324"/>
      <c r="BN14" s="325"/>
      <c r="BO14" s="324"/>
      <c r="BP14" s="324"/>
      <c r="BQ14" s="324"/>
      <c r="BR14" s="16"/>
      <c r="BS14" s="347"/>
      <c r="BT14" s="263"/>
      <c r="BU14" s="346"/>
      <c r="BV14" s="346"/>
      <c r="BW14" s="264"/>
      <c r="BX14" s="264"/>
      <c r="BY14" s="264"/>
      <c r="BZ14" s="346"/>
      <c r="CA14" s="346"/>
      <c r="CB14" s="346"/>
    </row>
    <row r="15" spans="1:80" ht="12.75" hidden="1" customHeight="1" x14ac:dyDescent="0.2">
      <c r="A15" s="14"/>
      <c r="B15" s="16"/>
      <c r="C15" s="261"/>
      <c r="D15" s="324"/>
      <c r="E15" s="261"/>
      <c r="F15" s="309"/>
      <c r="G15" s="324"/>
      <c r="H15" s="324"/>
      <c r="I15" s="324"/>
      <c r="J15" s="324"/>
      <c r="K15" s="320"/>
      <c r="L15" s="320"/>
      <c r="M15" s="261"/>
      <c r="N15" s="320"/>
      <c r="O15" s="262"/>
      <c r="P15" s="320"/>
      <c r="Q15" s="259"/>
      <c r="R15" s="259"/>
      <c r="S15" s="260"/>
      <c r="T15" s="15"/>
      <c r="U15" s="323"/>
      <c r="V15" s="309"/>
      <c r="W15" s="323"/>
      <c r="X15" s="309"/>
      <c r="Y15" s="323"/>
      <c r="Z15" s="309"/>
      <c r="AA15" s="324"/>
      <c r="AB15" s="261"/>
      <c r="AC15" s="324"/>
      <c r="AD15" s="323"/>
      <c r="AE15" s="309"/>
      <c r="AF15" s="324"/>
      <c r="AG15" s="261"/>
      <c r="AH15" s="259"/>
      <c r="AI15" s="260"/>
      <c r="AJ15" s="323"/>
      <c r="AK15" s="309"/>
      <c r="AL15" s="323"/>
      <c r="AM15" s="309"/>
      <c r="AN15" s="260"/>
      <c r="AO15" s="261"/>
      <c r="AP15" s="320"/>
      <c r="AQ15" s="324"/>
      <c r="AR15" s="324"/>
      <c r="AS15" s="261"/>
      <c r="AT15" s="261"/>
      <c r="AU15" s="324"/>
      <c r="AV15" s="324"/>
      <c r="AW15" s="261"/>
      <c r="AX15" s="320"/>
      <c r="AY15" s="262"/>
      <c r="AZ15" s="320"/>
      <c r="BA15" s="323"/>
      <c r="BB15" s="309"/>
      <c r="BC15" s="261"/>
      <c r="BD15" s="261"/>
      <c r="BE15" s="323"/>
      <c r="BF15" s="309"/>
      <c r="BG15" s="324"/>
      <c r="BH15" s="324"/>
      <c r="BI15" s="261"/>
      <c r="BJ15" s="261"/>
      <c r="BK15" s="320"/>
      <c r="BL15" s="320"/>
      <c r="BM15" s="324"/>
      <c r="BN15" s="320"/>
      <c r="BO15" s="324"/>
      <c r="BP15" s="324"/>
      <c r="BQ15" s="324"/>
      <c r="BR15" s="16"/>
      <c r="BS15" s="348"/>
      <c r="BT15" s="262"/>
      <c r="BU15" s="346"/>
      <c r="BV15" s="346"/>
      <c r="BW15" s="264"/>
      <c r="BX15" s="264"/>
      <c r="BY15" s="264"/>
      <c r="BZ15" s="346"/>
      <c r="CA15" s="346"/>
      <c r="CB15" s="346"/>
    </row>
    <row r="16" spans="1:80" s="22" customFormat="1" ht="11.45" customHeight="1" x14ac:dyDescent="0.2">
      <c r="A16" s="3">
        <v>1</v>
      </c>
      <c r="B16" s="10"/>
      <c r="C16" s="10"/>
      <c r="D16" s="10"/>
      <c r="E16" s="10"/>
      <c r="F16" s="10"/>
      <c r="G16" s="10"/>
      <c r="H16" s="10"/>
      <c r="I16" s="10"/>
      <c r="J16" s="10"/>
      <c r="K16" s="10">
        <v>17</v>
      </c>
      <c r="L16" s="10"/>
      <c r="M16" s="10"/>
      <c r="N16" s="10"/>
      <c r="O16" s="10"/>
      <c r="P16" s="10"/>
      <c r="Q16" s="332"/>
      <c r="R16" s="333"/>
      <c r="S16" s="334" t="s">
        <v>304</v>
      </c>
      <c r="T16" s="335"/>
      <c r="U16" s="336"/>
      <c r="V16" s="337"/>
      <c r="W16" s="338"/>
      <c r="X16" s="339"/>
      <c r="Y16" s="326"/>
      <c r="Z16" s="327"/>
      <c r="AA16" s="42"/>
      <c r="AB16" s="42"/>
      <c r="AC16" s="42"/>
      <c r="AD16" s="326">
        <v>22</v>
      </c>
      <c r="AE16" s="327"/>
      <c r="AF16" s="10"/>
      <c r="AG16" s="10"/>
      <c r="AH16" s="328"/>
      <c r="AI16" s="329"/>
      <c r="AJ16" s="328"/>
      <c r="AK16" s="329"/>
      <c r="AL16" s="368"/>
      <c r="AM16" s="369"/>
      <c r="AN16" s="328"/>
      <c r="AO16" s="329"/>
      <c r="AP16" s="10"/>
      <c r="AQ16" s="10"/>
      <c r="AR16" s="10"/>
      <c r="AS16" s="45"/>
      <c r="AT16" s="10"/>
      <c r="AU16" s="10"/>
      <c r="AV16" s="10"/>
      <c r="AW16" s="107"/>
      <c r="AX16" s="42"/>
      <c r="AY16" s="42"/>
      <c r="AZ16" s="290" t="s">
        <v>304</v>
      </c>
      <c r="BA16" s="366"/>
      <c r="BB16" s="367"/>
      <c r="BC16" s="366"/>
      <c r="BD16" s="367"/>
      <c r="BE16" s="338"/>
      <c r="BF16" s="339"/>
      <c r="BG16" s="46"/>
      <c r="BH16" s="46"/>
      <c r="BI16" s="46"/>
      <c r="BJ16" s="46"/>
      <c r="BK16" s="46"/>
      <c r="BL16" s="46"/>
      <c r="BM16" s="46"/>
      <c r="BN16" s="46"/>
      <c r="BO16" s="2">
        <v>1</v>
      </c>
      <c r="BP16" s="34">
        <f>K16+AD16</f>
        <v>39</v>
      </c>
      <c r="BQ16" s="3"/>
      <c r="BR16" s="3">
        <v>2</v>
      </c>
      <c r="BS16" s="3"/>
      <c r="BT16" s="3"/>
      <c r="BU16" s="3"/>
      <c r="BV16" s="3"/>
      <c r="BW16" s="3"/>
      <c r="BX16" s="3"/>
      <c r="BY16" s="3"/>
      <c r="BZ16" s="3"/>
      <c r="CA16" s="23">
        <v>11</v>
      </c>
      <c r="CB16" s="23">
        <f>SUM(BP16:CA16)</f>
        <v>52</v>
      </c>
    </row>
    <row r="17" spans="1:80" s="22" customFormat="1" ht="11.45" customHeight="1" x14ac:dyDescent="0.2">
      <c r="A17" s="3">
        <v>2</v>
      </c>
      <c r="B17" s="10"/>
      <c r="C17" s="10"/>
      <c r="D17" s="10"/>
      <c r="E17" s="10"/>
      <c r="F17" s="10"/>
      <c r="G17" s="10"/>
      <c r="H17" s="10"/>
      <c r="I17" s="10"/>
      <c r="J17" s="10"/>
      <c r="K17" s="10">
        <v>13</v>
      </c>
      <c r="L17" s="10"/>
      <c r="M17" s="10"/>
      <c r="N17" s="2" t="s">
        <v>304</v>
      </c>
      <c r="O17" s="44" t="s">
        <v>141</v>
      </c>
      <c r="P17" s="44" t="s">
        <v>141</v>
      </c>
      <c r="Q17" s="330" t="s">
        <v>141</v>
      </c>
      <c r="R17" s="331"/>
      <c r="S17" s="340"/>
      <c r="T17" s="341"/>
      <c r="U17" s="336"/>
      <c r="V17" s="337"/>
      <c r="W17" s="338"/>
      <c r="X17" s="339"/>
      <c r="Y17" s="326"/>
      <c r="Z17" s="327"/>
      <c r="AA17" s="42"/>
      <c r="AB17" s="42"/>
      <c r="AC17" s="42"/>
      <c r="AD17" s="326">
        <v>19</v>
      </c>
      <c r="AE17" s="327"/>
      <c r="AF17" s="10"/>
      <c r="AG17" s="10"/>
      <c r="AH17" s="328"/>
      <c r="AI17" s="329"/>
      <c r="AJ17" s="328"/>
      <c r="AK17" s="329"/>
      <c r="AL17" s="368"/>
      <c r="AM17" s="369"/>
      <c r="AN17" s="328"/>
      <c r="AO17" s="329"/>
      <c r="AP17" s="10"/>
      <c r="AQ17" s="10"/>
      <c r="AR17" s="10"/>
      <c r="AS17" s="45"/>
      <c r="AT17" s="10"/>
      <c r="AU17" s="10"/>
      <c r="AV17" s="10"/>
      <c r="AW17" s="293" t="s">
        <v>304</v>
      </c>
      <c r="AX17" s="44" t="s">
        <v>141</v>
      </c>
      <c r="AY17" s="44" t="s">
        <v>60</v>
      </c>
      <c r="AZ17" s="44" t="s">
        <v>60</v>
      </c>
      <c r="BA17" s="370" t="s">
        <v>60</v>
      </c>
      <c r="BB17" s="371"/>
      <c r="BC17" s="340"/>
      <c r="BD17" s="341"/>
      <c r="BE17" s="338"/>
      <c r="BF17" s="339"/>
      <c r="BG17" s="46"/>
      <c r="BH17" s="46"/>
      <c r="BI17" s="46"/>
      <c r="BJ17" s="46"/>
      <c r="BK17" s="46"/>
      <c r="BL17" s="46"/>
      <c r="BM17" s="46"/>
      <c r="BN17" s="46"/>
      <c r="BO17" s="2">
        <v>2</v>
      </c>
      <c r="BP17" s="34">
        <f>K17+AD17</f>
        <v>32</v>
      </c>
      <c r="BQ17" s="3"/>
      <c r="BR17" s="3">
        <v>2</v>
      </c>
      <c r="BS17" s="3"/>
      <c r="BT17" s="3">
        <v>4</v>
      </c>
      <c r="BU17" s="3">
        <v>3</v>
      </c>
      <c r="BV17" s="3"/>
      <c r="BW17" s="3"/>
      <c r="BX17" s="3"/>
      <c r="BY17" s="3"/>
      <c r="BZ17" s="3"/>
      <c r="CA17" s="23">
        <v>11</v>
      </c>
      <c r="CB17" s="23">
        <f>SUM(BP17:CA17)</f>
        <v>52</v>
      </c>
    </row>
    <row r="18" spans="1:80" ht="12.6" customHeight="1" x14ac:dyDescent="0.2">
      <c r="A18" s="3">
        <v>3</v>
      </c>
      <c r="B18" s="43"/>
      <c r="C18" s="43"/>
      <c r="D18" s="43"/>
      <c r="E18" s="43"/>
      <c r="F18" s="43"/>
      <c r="G18" s="43"/>
      <c r="H18" s="43"/>
      <c r="I18" s="43"/>
      <c r="J18" s="43"/>
      <c r="K18" s="43"/>
      <c r="L18" s="43"/>
      <c r="M18" s="43"/>
      <c r="N18" s="43"/>
      <c r="O18" s="49" t="s">
        <v>141</v>
      </c>
      <c r="P18" s="49" t="s">
        <v>60</v>
      </c>
      <c r="Q18" s="330" t="s">
        <v>60</v>
      </c>
      <c r="R18" s="331"/>
      <c r="S18" s="330" t="s">
        <v>60</v>
      </c>
      <c r="T18" s="331"/>
      <c r="U18" s="255"/>
      <c r="V18" s="256"/>
      <c r="W18" s="338"/>
      <c r="X18" s="339"/>
      <c r="Y18" s="133"/>
      <c r="Z18" s="108"/>
      <c r="AA18" s="2"/>
      <c r="AB18" s="2"/>
      <c r="AC18" s="2"/>
      <c r="AD18" s="328">
        <v>23</v>
      </c>
      <c r="AE18" s="329"/>
      <c r="AF18" s="2"/>
      <c r="AG18" s="2"/>
      <c r="AH18" s="328"/>
      <c r="AI18" s="329"/>
      <c r="AJ18" s="326"/>
      <c r="AK18" s="327"/>
      <c r="AL18" s="326" t="s">
        <v>304</v>
      </c>
      <c r="AM18" s="327"/>
      <c r="AN18" s="330" t="s">
        <v>141</v>
      </c>
      <c r="AO18" s="331"/>
      <c r="AP18" s="57" t="s">
        <v>60</v>
      </c>
      <c r="AQ18" s="49" t="s">
        <v>60</v>
      </c>
      <c r="AR18" s="151"/>
      <c r="AS18" s="26" t="s">
        <v>47</v>
      </c>
      <c r="AT18" s="26" t="s">
        <v>47</v>
      </c>
      <c r="AU18" s="49" t="s">
        <v>47</v>
      </c>
      <c r="AV18" s="49" t="s">
        <v>47</v>
      </c>
      <c r="AW18" s="27"/>
      <c r="AX18" s="27"/>
      <c r="AY18" s="27"/>
      <c r="AZ18" s="27"/>
      <c r="BA18" s="364"/>
      <c r="BB18" s="365"/>
      <c r="BC18" s="364"/>
      <c r="BD18" s="365"/>
      <c r="BE18" s="328"/>
      <c r="BF18" s="329"/>
      <c r="BG18" s="2"/>
      <c r="BH18" s="2"/>
      <c r="BI18" s="2"/>
      <c r="BJ18" s="2"/>
      <c r="BK18" s="2"/>
      <c r="BL18" s="2"/>
      <c r="BM18" s="2"/>
      <c r="BN18" s="2"/>
      <c r="BO18" s="2">
        <v>3</v>
      </c>
      <c r="BP18" s="34">
        <f>K18+AD18</f>
        <v>23</v>
      </c>
      <c r="BQ18" s="4"/>
      <c r="BR18" s="3">
        <v>1</v>
      </c>
      <c r="BS18" s="3"/>
      <c r="BT18" s="3">
        <v>2</v>
      </c>
      <c r="BU18" s="3">
        <v>5</v>
      </c>
      <c r="BV18" s="3">
        <v>4</v>
      </c>
      <c r="BW18" s="3"/>
      <c r="BX18" s="3"/>
      <c r="BY18" s="3">
        <v>2</v>
      </c>
      <c r="BZ18" s="3">
        <v>4</v>
      </c>
      <c r="CA18" s="23">
        <v>2</v>
      </c>
      <c r="CB18" s="23">
        <f>SUM(BP18:CA18)</f>
        <v>43</v>
      </c>
    </row>
    <row r="19" spans="1:80" ht="10.15" customHeight="1" x14ac:dyDescent="0.2">
      <c r="A19" s="15"/>
      <c r="B19" s="15"/>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5"/>
      <c r="BP19" s="50">
        <f>SUM(BP16:BP18)</f>
        <v>94</v>
      </c>
      <c r="BQ19" s="50"/>
      <c r="BR19" s="50">
        <f t="shared" ref="BR19:CA19" si="0">SUM(BR16:BR18)</f>
        <v>5</v>
      </c>
      <c r="BS19" s="50">
        <f t="shared" si="0"/>
        <v>0</v>
      </c>
      <c r="BT19" s="50">
        <f t="shared" si="0"/>
        <v>6</v>
      </c>
      <c r="BU19" s="50">
        <f t="shared" si="0"/>
        <v>8</v>
      </c>
      <c r="BV19" s="50">
        <f t="shared" si="0"/>
        <v>4</v>
      </c>
      <c r="BW19" s="50"/>
      <c r="BX19" s="50">
        <f t="shared" si="0"/>
        <v>0</v>
      </c>
      <c r="BY19" s="50">
        <f t="shared" si="0"/>
        <v>2</v>
      </c>
      <c r="BZ19" s="50">
        <f t="shared" si="0"/>
        <v>4</v>
      </c>
      <c r="CA19" s="50">
        <f t="shared" si="0"/>
        <v>24</v>
      </c>
      <c r="CB19" s="50">
        <f>CB16+CB17+CB18</f>
        <v>147</v>
      </c>
    </row>
    <row r="20" spans="1:80" ht="9" customHeight="1" x14ac:dyDescent="0.2">
      <c r="A20" s="15"/>
      <c r="B20" s="18"/>
      <c r="C20" s="19"/>
      <c r="D20" s="19" t="s">
        <v>48</v>
      </c>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5"/>
      <c r="BP20" s="15"/>
      <c r="BQ20" s="15"/>
      <c r="BR20" s="15"/>
      <c r="BS20" s="15"/>
      <c r="BT20" s="15"/>
      <c r="BU20" s="15"/>
      <c r="BV20" s="15"/>
      <c r="BW20" s="15"/>
      <c r="BX20" s="15"/>
      <c r="BY20" s="15"/>
      <c r="BZ20" s="15"/>
      <c r="CA20" s="15"/>
      <c r="CB20" s="15"/>
    </row>
    <row r="21" spans="1:80" ht="9" customHeight="1" x14ac:dyDescent="0.2">
      <c r="A21" s="20"/>
      <c r="B21" s="21" t="s">
        <v>49</v>
      </c>
      <c r="C21" s="19"/>
      <c r="D21" s="19"/>
      <c r="E21" s="15"/>
      <c r="F21" s="15"/>
      <c r="G21" s="19"/>
      <c r="H21" s="19"/>
      <c r="I21" s="19"/>
      <c r="J21" s="19"/>
      <c r="K21" s="19"/>
      <c r="L21" s="24"/>
      <c r="M21" s="21" t="s">
        <v>51</v>
      </c>
      <c r="N21" s="19"/>
      <c r="O21" s="19"/>
      <c r="P21" s="19"/>
      <c r="Q21" s="19"/>
      <c r="R21" s="19"/>
      <c r="S21" s="19"/>
      <c r="T21" s="19"/>
      <c r="U21" s="15"/>
      <c r="V21" s="15"/>
      <c r="W21" s="15"/>
      <c r="X21" s="15"/>
      <c r="Y21" s="19"/>
      <c r="Z21" s="19"/>
      <c r="AA21" s="19"/>
      <c r="AB21" s="19"/>
      <c r="AC21" s="15"/>
      <c r="AD21" s="29" t="s">
        <v>47</v>
      </c>
      <c r="AE21" s="32"/>
      <c r="AF21" s="21" t="s">
        <v>53</v>
      </c>
      <c r="AG21" s="19"/>
      <c r="AH21" s="19"/>
      <c r="AI21" s="19"/>
      <c r="AJ21" s="19"/>
      <c r="AK21" s="17"/>
      <c r="AL21" s="17"/>
      <c r="AM21" s="17"/>
      <c r="AN21" s="17"/>
      <c r="AO21" s="17"/>
      <c r="AP21" s="17"/>
      <c r="AQ21" s="17"/>
      <c r="AR21" s="15"/>
      <c r="AS21" s="15"/>
      <c r="AT21" s="28"/>
      <c r="AU21" s="21" t="s">
        <v>142</v>
      </c>
      <c r="AV21" s="15"/>
      <c r="AW21" s="17"/>
      <c r="AX21" s="17"/>
      <c r="AY21" s="15"/>
      <c r="AZ21" s="15"/>
      <c r="BA21" s="17"/>
      <c r="BB21" s="17"/>
      <c r="BC21" s="17"/>
      <c r="BD21" s="17"/>
      <c r="BE21" s="17"/>
      <c r="BF21" s="17"/>
      <c r="BG21" s="15"/>
      <c r="BH21" s="15"/>
      <c r="BI21" s="17"/>
      <c r="BJ21" s="17"/>
      <c r="BK21" s="25"/>
      <c r="BL21" s="21" t="s">
        <v>143</v>
      </c>
      <c r="BM21" s="17"/>
      <c r="BN21" s="17"/>
      <c r="BO21" s="15"/>
      <c r="BP21" s="15"/>
      <c r="BQ21" s="15"/>
      <c r="BR21" s="15"/>
      <c r="BS21" s="15"/>
      <c r="BT21" s="15"/>
      <c r="BU21" s="15"/>
      <c r="BV21" s="15"/>
      <c r="BW21" s="15"/>
      <c r="BX21" s="15"/>
      <c r="BY21" s="47"/>
      <c r="BZ21" s="21" t="s">
        <v>52</v>
      </c>
      <c r="CA21" s="15"/>
      <c r="CB21" s="15"/>
    </row>
    <row r="22" spans="1:80" ht="4.5" customHeight="1" x14ac:dyDescent="0.2">
      <c r="A22" s="15"/>
      <c r="B22" s="18"/>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5"/>
      <c r="BP22" s="15"/>
      <c r="BQ22" s="15"/>
      <c r="BR22" s="15"/>
      <c r="BS22" s="15"/>
      <c r="BT22" s="15"/>
      <c r="BU22" s="15"/>
      <c r="BV22" s="15"/>
      <c r="BW22" s="15"/>
      <c r="BX22" s="15"/>
      <c r="BY22" s="15"/>
      <c r="BZ22" s="15"/>
      <c r="CA22" s="15"/>
      <c r="CB22" s="15"/>
    </row>
    <row r="23" spans="1:80" ht="9" customHeight="1" x14ac:dyDescent="0.2">
      <c r="A23" s="33"/>
      <c r="B23" s="21"/>
      <c r="C23" s="15"/>
      <c r="D23" s="15"/>
      <c r="E23" s="15"/>
      <c r="F23" s="15"/>
      <c r="G23" s="15"/>
      <c r="H23" s="15"/>
      <c r="I23" s="15"/>
      <c r="J23" s="15"/>
      <c r="K23" s="15"/>
      <c r="L23" s="30" t="s">
        <v>141</v>
      </c>
      <c r="M23" s="21" t="s">
        <v>149</v>
      </c>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29" t="s">
        <v>60</v>
      </c>
      <c r="AU23" s="21" t="s">
        <v>50</v>
      </c>
      <c r="AV23" s="15"/>
      <c r="AW23" s="15"/>
      <c r="AX23" s="15"/>
      <c r="AY23" s="15"/>
      <c r="AZ23" s="15"/>
      <c r="BA23" s="15"/>
      <c r="BB23" s="15"/>
      <c r="BC23" s="15"/>
      <c r="BD23" s="15"/>
      <c r="BE23" s="15"/>
      <c r="BF23" s="15"/>
      <c r="BG23" s="15"/>
      <c r="BH23" s="15"/>
      <c r="BI23" s="15"/>
      <c r="BJ23" s="15"/>
      <c r="BK23" s="53"/>
      <c r="BL23" s="54"/>
      <c r="BM23" s="55"/>
      <c r="BN23" s="55"/>
      <c r="BO23" s="55"/>
      <c r="BP23" s="55"/>
      <c r="BQ23" s="56"/>
      <c r="BR23" s="51"/>
      <c r="BS23" s="52"/>
      <c r="BT23" s="52"/>
      <c r="BU23" s="52"/>
      <c r="BV23" s="52"/>
      <c r="BW23" s="52"/>
      <c r="BX23" s="52"/>
      <c r="BY23" s="15"/>
      <c r="BZ23" s="15"/>
      <c r="CA23" s="15"/>
      <c r="CB23" s="15"/>
    </row>
    <row r="24" spans="1:80" ht="12" customHeight="1" x14ac:dyDescent="0.2">
      <c r="BG24" s="11"/>
      <c r="BH24" s="11"/>
    </row>
    <row r="25" spans="1:80" ht="11.25" customHeight="1" x14ac:dyDescent="0.2">
      <c r="L25" s="292" t="s">
        <v>304</v>
      </c>
      <c r="M25" s="15" t="s">
        <v>305</v>
      </c>
      <c r="N25" s="15"/>
      <c r="O25" s="15"/>
      <c r="P25" s="15"/>
      <c r="Q25" s="15"/>
      <c r="R25" s="15"/>
      <c r="S25" s="15"/>
      <c r="T25" s="15"/>
      <c r="U25" s="15"/>
    </row>
    <row r="27" spans="1:80" x14ac:dyDescent="0.2">
      <c r="X27" s="105"/>
      <c r="BH27" s="48"/>
      <c r="BI27" s="48"/>
    </row>
    <row r="28" spans="1:80" x14ac:dyDescent="0.2">
      <c r="X28" s="105"/>
    </row>
  </sheetData>
  <mergeCells count="118">
    <mergeCell ref="AD18:AE18"/>
    <mergeCell ref="BC16:BD16"/>
    <mergeCell ref="BA16:BB16"/>
    <mergeCell ref="AL16:AM16"/>
    <mergeCell ref="BE16:BF16"/>
    <mergeCell ref="AN17:AO17"/>
    <mergeCell ref="BA17:BB17"/>
    <mergeCell ref="BC17:BD17"/>
    <mergeCell ref="BE17:BF17"/>
    <mergeCell ref="AJ16:AK16"/>
    <mergeCell ref="AH18:AI18"/>
    <mergeCell ref="AH16:AI16"/>
    <mergeCell ref="AJ17:AK17"/>
    <mergeCell ref="AL17:AM17"/>
    <mergeCell ref="AL18:AM18"/>
    <mergeCell ref="AS8:AS9"/>
    <mergeCell ref="BK8:BK15"/>
    <mergeCell ref="BC8:BD9"/>
    <mergeCell ref="BE6:BF15"/>
    <mergeCell ref="BG8:BG15"/>
    <mergeCell ref="BN8:BN15"/>
    <mergeCell ref="BE18:BF18"/>
    <mergeCell ref="BC18:BD18"/>
    <mergeCell ref="BA18:BB18"/>
    <mergeCell ref="BJ6:BJ9"/>
    <mergeCell ref="CB6:CB15"/>
    <mergeCell ref="BT8:BT9"/>
    <mergeCell ref="BR6:BR9"/>
    <mergeCell ref="BZ6:BZ15"/>
    <mergeCell ref="CA6:CA15"/>
    <mergeCell ref="BH8:BH15"/>
    <mergeCell ref="BQ8:BQ15"/>
    <mergeCell ref="BU8:BU15"/>
    <mergeCell ref="BV8:BV15"/>
    <mergeCell ref="BY6:BY9"/>
    <mergeCell ref="BX6:BX9"/>
    <mergeCell ref="BS6:BW7"/>
    <mergeCell ref="BW8:BW9"/>
    <mergeCell ref="BS8:BS15"/>
    <mergeCell ref="BK6:BN7"/>
    <mergeCell ref="BM8:BM15"/>
    <mergeCell ref="BI8:BI9"/>
    <mergeCell ref="BP8:BP15"/>
    <mergeCell ref="BP6:BQ7"/>
    <mergeCell ref="BO6:BO15"/>
    <mergeCell ref="BL8:BL15"/>
    <mergeCell ref="W18:X18"/>
    <mergeCell ref="Q17:R17"/>
    <mergeCell ref="S17:T17"/>
    <mergeCell ref="A6:A9"/>
    <mergeCell ref="G6:I7"/>
    <mergeCell ref="B6:E7"/>
    <mergeCell ref="E8:E9"/>
    <mergeCell ref="J6:J15"/>
    <mergeCell ref="D8:D15"/>
    <mergeCell ref="P8:P15"/>
    <mergeCell ref="W8:X15"/>
    <mergeCell ref="F6:F15"/>
    <mergeCell ref="K6:N7"/>
    <mergeCell ref="B8:B9"/>
    <mergeCell ref="C8:C9"/>
    <mergeCell ref="M8:M9"/>
    <mergeCell ref="G8:G15"/>
    <mergeCell ref="H8:H15"/>
    <mergeCell ref="I8:I15"/>
    <mergeCell ref="K8:K15"/>
    <mergeCell ref="L8:L15"/>
    <mergeCell ref="N8:N15"/>
    <mergeCell ref="U17:V17"/>
    <mergeCell ref="W17:X17"/>
    <mergeCell ref="Y17:Z17"/>
    <mergeCell ref="AD17:AE17"/>
    <mergeCell ref="AH17:AI17"/>
    <mergeCell ref="Q18:R18"/>
    <mergeCell ref="AN8:AO9"/>
    <mergeCell ref="AN16:AO16"/>
    <mergeCell ref="AJ18:AK18"/>
    <mergeCell ref="AL8:AM15"/>
    <mergeCell ref="S8:T9"/>
    <mergeCell ref="U6:V15"/>
    <mergeCell ref="Q8:R9"/>
    <mergeCell ref="Q16:R16"/>
    <mergeCell ref="AN18:AO18"/>
    <mergeCell ref="S16:T16"/>
    <mergeCell ref="S18:T18"/>
    <mergeCell ref="U16:V16"/>
    <mergeCell ref="W16:X16"/>
    <mergeCell ref="AD16:AE16"/>
    <mergeCell ref="Y8:Z15"/>
    <mergeCell ref="Y16:Z16"/>
    <mergeCell ref="AA8:AA15"/>
    <mergeCell ref="AC8:AC15"/>
    <mergeCell ref="O6:T7"/>
    <mergeCell ref="W6:AA7"/>
    <mergeCell ref="AB6:AB9"/>
    <mergeCell ref="AC6:AF7"/>
    <mergeCell ref="AG6:AG9"/>
    <mergeCell ref="AH6:AO7"/>
    <mergeCell ref="AT6:AT9"/>
    <mergeCell ref="AY6:BD7"/>
    <mergeCell ref="BG6:BI7"/>
    <mergeCell ref="O8:O9"/>
    <mergeCell ref="AH8:AI9"/>
    <mergeCell ref="AY8:AY9"/>
    <mergeCell ref="AD8:AE15"/>
    <mergeCell ref="BA8:BB15"/>
    <mergeCell ref="AQ6:AS7"/>
    <mergeCell ref="AU6:AX7"/>
    <mergeCell ref="AF8:AF15"/>
    <mergeCell ref="AQ8:AQ15"/>
    <mergeCell ref="AU8:AU15"/>
    <mergeCell ref="AX8:AX15"/>
    <mergeCell ref="AV8:AV15"/>
    <mergeCell ref="AW8:AW9"/>
    <mergeCell ref="AP6:AP15"/>
    <mergeCell ref="AZ8:AZ15"/>
    <mergeCell ref="AJ8:AK15"/>
    <mergeCell ref="AR8:AR15"/>
  </mergeCells>
  <phoneticPr fontId="0" type="noConversion"/>
  <printOptions horizontalCentered="1"/>
  <pageMargins left="0.19685039370078741" right="0.27559055118110237" top="0.27559055118110237" bottom="0.39370078740157483" header="0" footer="0"/>
  <pageSetup paperSize="9" scale="95"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89"/>
  <sheetViews>
    <sheetView view="pageBreakPreview" zoomScale="120" zoomScaleNormal="150" zoomScaleSheetLayoutView="120" workbookViewId="0">
      <pane ySplit="8" topLeftCell="A63" activePane="bottomLeft" state="frozen"/>
      <selection pane="bottomLeft" activeCell="K83" sqref="K83"/>
    </sheetView>
  </sheetViews>
  <sheetFormatPr defaultRowHeight="12.75" x14ac:dyDescent="0.2"/>
  <cols>
    <col min="2" max="2" width="51.7109375" customWidth="1"/>
    <col min="3" max="3" width="11.42578125" customWidth="1"/>
    <col min="4" max="4" width="5.85546875" customWidth="1"/>
    <col min="5" max="6" width="5.140625" customWidth="1"/>
    <col min="7" max="7" width="4.42578125" hidden="1" customWidth="1"/>
    <col min="8" max="8" width="7.28515625" customWidth="1"/>
    <col min="9" max="9" width="6.28515625" customWidth="1"/>
    <col min="10" max="10" width="7.28515625" customWidth="1"/>
    <col min="11" max="11" width="7.140625" customWidth="1"/>
    <col min="12" max="12" width="7.28515625" customWidth="1"/>
    <col min="13" max="13" width="6.42578125" customWidth="1"/>
    <col min="14" max="14" width="7.28515625" customWidth="1"/>
    <col min="15" max="15" width="6.42578125" customWidth="1"/>
    <col min="16" max="16" width="6" customWidth="1"/>
  </cols>
  <sheetData>
    <row r="1" spans="1:21" ht="16.5" customHeight="1" x14ac:dyDescent="0.3">
      <c r="A1" s="389" t="s">
        <v>314</v>
      </c>
      <c r="B1" s="390"/>
      <c r="C1" s="390"/>
      <c r="D1" s="390"/>
      <c r="E1" s="390"/>
      <c r="F1" s="390"/>
      <c r="G1" s="390"/>
      <c r="H1" s="390"/>
      <c r="I1" s="390"/>
      <c r="J1" s="391"/>
      <c r="K1" s="391"/>
      <c r="L1" s="391"/>
      <c r="M1" s="391"/>
      <c r="N1" s="61"/>
      <c r="P1" s="105"/>
      <c r="Q1" s="105"/>
      <c r="R1" s="105"/>
      <c r="S1" s="105"/>
      <c r="T1" s="105"/>
      <c r="U1" s="105"/>
    </row>
    <row r="2" spans="1:21" s="5" customFormat="1" ht="10.9" customHeight="1" x14ac:dyDescent="0.2">
      <c r="A2" s="392" t="s">
        <v>33</v>
      </c>
      <c r="B2" s="395" t="s">
        <v>95</v>
      </c>
      <c r="C2" s="398" t="s">
        <v>96</v>
      </c>
      <c r="D2" s="401" t="s">
        <v>150</v>
      </c>
      <c r="E2" s="402"/>
      <c r="F2" s="402"/>
      <c r="G2" s="402"/>
      <c r="H2" s="402"/>
      <c r="I2" s="402"/>
      <c r="J2" s="401" t="s">
        <v>152</v>
      </c>
      <c r="K2" s="402"/>
      <c r="L2" s="402"/>
      <c r="M2" s="402"/>
      <c r="N2" s="402"/>
      <c r="O2" s="426"/>
      <c r="P2" s="411"/>
      <c r="Q2" s="104"/>
      <c r="R2" s="104"/>
      <c r="S2" s="104"/>
      <c r="T2" s="104"/>
      <c r="U2" s="60"/>
    </row>
    <row r="3" spans="1:21" s="5" customFormat="1" ht="10.15" customHeight="1" x14ac:dyDescent="0.2">
      <c r="A3" s="393"/>
      <c r="B3" s="396"/>
      <c r="C3" s="399"/>
      <c r="D3" s="398" t="s">
        <v>97</v>
      </c>
      <c r="E3" s="406" t="s">
        <v>151</v>
      </c>
      <c r="F3" s="414" t="s">
        <v>98</v>
      </c>
      <c r="G3" s="415"/>
      <c r="H3" s="415"/>
      <c r="I3" s="415"/>
      <c r="J3" s="427"/>
      <c r="K3" s="428"/>
      <c r="L3" s="428"/>
      <c r="M3" s="428"/>
      <c r="N3" s="428"/>
      <c r="O3" s="429"/>
      <c r="P3" s="412"/>
      <c r="Q3" s="104"/>
      <c r="R3" s="104"/>
      <c r="S3" s="104"/>
      <c r="T3" s="104"/>
      <c r="U3" s="60"/>
    </row>
    <row r="4" spans="1:21" s="5" customFormat="1" ht="9" customHeight="1" x14ac:dyDescent="0.2">
      <c r="A4" s="393"/>
      <c r="B4" s="396"/>
      <c r="C4" s="399"/>
      <c r="D4" s="399"/>
      <c r="E4" s="407"/>
      <c r="F4" s="398" t="s">
        <v>99</v>
      </c>
      <c r="G4" s="409"/>
      <c r="H4" s="409"/>
      <c r="I4" s="410"/>
      <c r="J4" s="384" t="s">
        <v>100</v>
      </c>
      <c r="K4" s="385"/>
      <c r="L4" s="384" t="s">
        <v>166</v>
      </c>
      <c r="M4" s="385"/>
      <c r="N4" s="86" t="s">
        <v>167</v>
      </c>
      <c r="O4" s="87"/>
      <c r="P4" s="413"/>
    </row>
    <row r="5" spans="1:21" s="5" customFormat="1" ht="12" customHeight="1" x14ac:dyDescent="0.2">
      <c r="A5" s="393"/>
      <c r="B5" s="396"/>
      <c r="C5" s="399"/>
      <c r="D5" s="399"/>
      <c r="E5" s="407"/>
      <c r="F5" s="399"/>
      <c r="G5" s="420" t="s">
        <v>102</v>
      </c>
      <c r="H5" s="406" t="s">
        <v>153</v>
      </c>
      <c r="I5" s="403" t="s">
        <v>103</v>
      </c>
      <c r="J5" s="36" t="s">
        <v>104</v>
      </c>
      <c r="K5" s="36" t="s">
        <v>105</v>
      </c>
      <c r="L5" s="36" t="s">
        <v>106</v>
      </c>
      <c r="M5" s="36" t="s">
        <v>107</v>
      </c>
      <c r="N5" s="288" t="s">
        <v>301</v>
      </c>
      <c r="O5" s="31" t="s">
        <v>302</v>
      </c>
      <c r="P5" s="31"/>
    </row>
    <row r="6" spans="1:21" s="5" customFormat="1" ht="9.75" customHeight="1" x14ac:dyDescent="0.2">
      <c r="A6" s="393"/>
      <c r="B6" s="396"/>
      <c r="C6" s="399"/>
      <c r="D6" s="399"/>
      <c r="E6" s="407"/>
      <c r="F6" s="399"/>
      <c r="G6" s="421"/>
      <c r="H6" s="407"/>
      <c r="I6" s="404"/>
      <c r="J6" s="62" t="s">
        <v>108</v>
      </c>
      <c r="K6" s="62" t="s">
        <v>109</v>
      </c>
      <c r="L6" s="62" t="s">
        <v>108</v>
      </c>
      <c r="M6" s="62" t="s">
        <v>109</v>
      </c>
      <c r="N6" s="62" t="s">
        <v>108</v>
      </c>
      <c r="O6" s="63" t="s">
        <v>108</v>
      </c>
      <c r="P6" s="63"/>
    </row>
    <row r="7" spans="1:21" s="5" customFormat="1" ht="21.6" customHeight="1" x14ac:dyDescent="0.2">
      <c r="A7" s="394"/>
      <c r="B7" s="397"/>
      <c r="C7" s="400"/>
      <c r="D7" s="400"/>
      <c r="E7" s="408"/>
      <c r="F7" s="400"/>
      <c r="G7" s="422"/>
      <c r="H7" s="408"/>
      <c r="I7" s="405"/>
      <c r="J7" s="64">
        <v>17</v>
      </c>
      <c r="K7" s="64">
        <v>22</v>
      </c>
      <c r="L7" s="64">
        <v>13</v>
      </c>
      <c r="M7" s="64">
        <v>19</v>
      </c>
      <c r="N7" s="64">
        <v>23</v>
      </c>
      <c r="O7" s="38"/>
      <c r="P7" s="38"/>
    </row>
    <row r="8" spans="1:21" s="9" customFormat="1" ht="9.75" customHeight="1" x14ac:dyDescent="0.2">
      <c r="A8" s="4">
        <v>1</v>
      </c>
      <c r="B8" s="12">
        <v>2</v>
      </c>
      <c r="C8" s="12">
        <v>3</v>
      </c>
      <c r="D8" s="12">
        <v>4</v>
      </c>
      <c r="E8" s="12">
        <v>5</v>
      </c>
      <c r="F8" s="12">
        <v>6</v>
      </c>
      <c r="G8" s="12">
        <v>7</v>
      </c>
      <c r="H8" s="12">
        <v>8</v>
      </c>
      <c r="I8" s="13" t="s">
        <v>110</v>
      </c>
      <c r="J8" s="65">
        <v>10</v>
      </c>
      <c r="K8" s="65">
        <v>11</v>
      </c>
      <c r="L8" s="65">
        <v>10</v>
      </c>
      <c r="M8" s="65">
        <v>11</v>
      </c>
      <c r="N8" s="65">
        <v>12</v>
      </c>
      <c r="O8" s="66">
        <v>13</v>
      </c>
      <c r="P8" s="66">
        <v>14</v>
      </c>
    </row>
    <row r="9" spans="1:21" s="9" customFormat="1" ht="9.75" customHeight="1" x14ac:dyDescent="0.2">
      <c r="A9" s="88" t="s">
        <v>162</v>
      </c>
      <c r="B9" s="89" t="s">
        <v>163</v>
      </c>
      <c r="C9" s="90" t="s">
        <v>336</v>
      </c>
      <c r="D9" s="162">
        <f>D10+D22+D27</f>
        <v>2106</v>
      </c>
      <c r="E9" s="162">
        <f>E10+E22+E27</f>
        <v>702</v>
      </c>
      <c r="F9" s="91">
        <f>F10+F22+F27</f>
        <v>1404</v>
      </c>
      <c r="G9" s="91" t="e">
        <f>G10+G22</f>
        <v>#REF!</v>
      </c>
      <c r="H9" s="91">
        <f>H10+H22+H27</f>
        <v>708</v>
      </c>
      <c r="I9" s="92"/>
      <c r="J9" s="91">
        <f>J10+J22+J27</f>
        <v>569</v>
      </c>
      <c r="K9" s="91">
        <f>K10+K22+K27</f>
        <v>784</v>
      </c>
      <c r="L9" s="92"/>
      <c r="M9" s="92"/>
      <c r="N9" s="92"/>
      <c r="O9" s="92"/>
      <c r="P9" s="92"/>
    </row>
    <row r="10" spans="1:21" s="9" customFormat="1" ht="9.75" customHeight="1" x14ac:dyDescent="0.2">
      <c r="A10" s="153" t="s">
        <v>221</v>
      </c>
      <c r="B10" s="154" t="s">
        <v>222</v>
      </c>
      <c r="C10" s="96" t="s">
        <v>306</v>
      </c>
      <c r="D10" s="97">
        <f>SUM(D11:D21)</f>
        <v>1316</v>
      </c>
      <c r="E10" s="97">
        <f>SUM(E11:E21)</f>
        <v>439</v>
      </c>
      <c r="F10" s="98">
        <f>SUM(F11:F21)</f>
        <v>877</v>
      </c>
      <c r="G10" s="98" t="e">
        <f>L10+#REF!</f>
        <v>#REF!</v>
      </c>
      <c r="H10" s="98">
        <f>SUM(H11:H21)</f>
        <v>435</v>
      </c>
      <c r="I10" s="98"/>
      <c r="J10" s="99">
        <f>J11+J13+J14+J15+J16+J17+J19+J20+J21+J18</f>
        <v>295</v>
      </c>
      <c r="K10" s="99">
        <f>SUM(K11:K21)</f>
        <v>531</v>
      </c>
      <c r="L10" s="93"/>
      <c r="M10" s="93"/>
      <c r="N10" s="93"/>
      <c r="O10" s="94"/>
      <c r="P10" s="94"/>
    </row>
    <row r="11" spans="1:21" s="9" customFormat="1" ht="9.75" customHeight="1" x14ac:dyDescent="0.2">
      <c r="A11" s="100" t="s">
        <v>223</v>
      </c>
      <c r="B11" s="163" t="s">
        <v>224</v>
      </c>
      <c r="C11" s="266" t="s">
        <v>225</v>
      </c>
      <c r="D11" s="156">
        <v>117</v>
      </c>
      <c r="E11" s="156">
        <v>39</v>
      </c>
      <c r="F11" s="157">
        <v>78</v>
      </c>
      <c r="G11" s="157"/>
      <c r="H11" s="157">
        <v>43</v>
      </c>
      <c r="I11" s="158"/>
      <c r="J11" s="101">
        <v>34</v>
      </c>
      <c r="K11" s="101">
        <v>44</v>
      </c>
      <c r="L11" s="101"/>
      <c r="M11" s="101"/>
      <c r="N11" s="101"/>
      <c r="O11" s="296"/>
      <c r="P11" s="252" t="s">
        <v>262</v>
      </c>
    </row>
    <row r="12" spans="1:21" s="9" customFormat="1" ht="9.75" customHeight="1" x14ac:dyDescent="0.2">
      <c r="A12" s="100" t="s">
        <v>226</v>
      </c>
      <c r="B12" s="163" t="s">
        <v>334</v>
      </c>
      <c r="C12" s="266" t="s">
        <v>335</v>
      </c>
      <c r="D12" s="156">
        <v>175</v>
      </c>
      <c r="E12" s="156">
        <v>58</v>
      </c>
      <c r="F12" s="157">
        <v>117</v>
      </c>
      <c r="G12" s="157"/>
      <c r="H12" s="157">
        <v>23</v>
      </c>
      <c r="I12" s="158"/>
      <c r="J12" s="101">
        <v>51</v>
      </c>
      <c r="K12" s="101">
        <v>66</v>
      </c>
      <c r="L12" s="101"/>
      <c r="M12" s="101"/>
      <c r="N12" s="101"/>
      <c r="O12" s="296"/>
      <c r="P12" s="252" t="s">
        <v>228</v>
      </c>
    </row>
    <row r="13" spans="1:21" s="9" customFormat="1" ht="9.75" customHeight="1" x14ac:dyDescent="0.2">
      <c r="A13" s="100" t="s">
        <v>229</v>
      </c>
      <c r="B13" s="163" t="s">
        <v>37</v>
      </c>
      <c r="C13" s="266" t="s">
        <v>227</v>
      </c>
      <c r="D13" s="156">
        <f>E13+F13</f>
        <v>176</v>
      </c>
      <c r="E13" s="156">
        <v>59</v>
      </c>
      <c r="F13" s="157">
        <f>J13+K13</f>
        <v>117</v>
      </c>
      <c r="G13" s="157"/>
      <c r="H13" s="157">
        <v>115</v>
      </c>
      <c r="I13" s="158"/>
      <c r="J13" s="101">
        <v>51</v>
      </c>
      <c r="K13" s="101">
        <v>66</v>
      </c>
      <c r="L13" s="101"/>
      <c r="M13" s="297"/>
      <c r="N13" s="297"/>
      <c r="O13" s="296"/>
      <c r="P13" s="252" t="s">
        <v>228</v>
      </c>
    </row>
    <row r="14" spans="1:21" s="9" customFormat="1" ht="9.75" customHeight="1" x14ac:dyDescent="0.2">
      <c r="A14" s="100" t="s">
        <v>231</v>
      </c>
      <c r="B14" s="163" t="s">
        <v>64</v>
      </c>
      <c r="C14" s="266" t="s">
        <v>230</v>
      </c>
      <c r="D14" s="156">
        <f t="shared" ref="D14:D15" si="0">E14+F14</f>
        <v>176</v>
      </c>
      <c r="E14" s="156">
        <v>59</v>
      </c>
      <c r="F14" s="157">
        <f t="shared" ref="F14" si="1">J14+K14</f>
        <v>117</v>
      </c>
      <c r="G14" s="157"/>
      <c r="H14" s="157">
        <v>20</v>
      </c>
      <c r="I14" s="158"/>
      <c r="J14" s="101">
        <v>51</v>
      </c>
      <c r="K14" s="101">
        <v>66</v>
      </c>
      <c r="L14" s="101"/>
      <c r="M14" s="297"/>
      <c r="N14" s="297"/>
      <c r="O14" s="296"/>
      <c r="P14" s="252" t="s">
        <v>228</v>
      </c>
    </row>
    <row r="15" spans="1:21" s="9" customFormat="1" ht="9.75" customHeight="1" x14ac:dyDescent="0.2">
      <c r="A15" s="100" t="s">
        <v>232</v>
      </c>
      <c r="B15" s="163" t="s">
        <v>169</v>
      </c>
      <c r="C15" s="266" t="s">
        <v>307</v>
      </c>
      <c r="D15" s="156">
        <f t="shared" si="0"/>
        <v>58</v>
      </c>
      <c r="E15" s="156">
        <v>19</v>
      </c>
      <c r="F15" s="157">
        <v>39</v>
      </c>
      <c r="G15" s="157"/>
      <c r="H15" s="157">
        <v>20</v>
      </c>
      <c r="I15" s="158"/>
      <c r="J15" s="101">
        <v>39</v>
      </c>
      <c r="K15" s="101"/>
      <c r="L15" s="101"/>
      <c r="M15" s="297"/>
      <c r="N15" s="297"/>
      <c r="O15" s="296"/>
      <c r="P15" s="252" t="s">
        <v>303</v>
      </c>
    </row>
    <row r="16" spans="1:21" s="9" customFormat="1" ht="9.75" customHeight="1" x14ac:dyDescent="0.2">
      <c r="A16" s="100" t="s">
        <v>233</v>
      </c>
      <c r="B16" s="163" t="s">
        <v>168</v>
      </c>
      <c r="C16" s="266" t="s">
        <v>230</v>
      </c>
      <c r="D16" s="156">
        <f>E16+F16</f>
        <v>117</v>
      </c>
      <c r="E16" s="156">
        <v>39</v>
      </c>
      <c r="F16" s="157">
        <v>78</v>
      </c>
      <c r="G16" s="157"/>
      <c r="H16" s="157">
        <v>30</v>
      </c>
      <c r="I16" s="158"/>
      <c r="J16" s="101">
        <v>34</v>
      </c>
      <c r="K16" s="101">
        <v>44</v>
      </c>
      <c r="L16" s="101"/>
      <c r="M16" s="101"/>
      <c r="N16" s="101"/>
      <c r="O16" s="296"/>
      <c r="P16" s="252" t="s">
        <v>228</v>
      </c>
    </row>
    <row r="17" spans="1:118" s="9" customFormat="1" ht="9.75" customHeight="1" x14ac:dyDescent="0.2">
      <c r="A17" s="100" t="s">
        <v>234</v>
      </c>
      <c r="B17" s="163" t="s">
        <v>237</v>
      </c>
      <c r="C17" s="266" t="s">
        <v>227</v>
      </c>
      <c r="D17" s="156">
        <f t="shared" ref="D17" si="2">E17+F17</f>
        <v>55</v>
      </c>
      <c r="E17" s="156">
        <v>19</v>
      </c>
      <c r="F17" s="157">
        <v>36</v>
      </c>
      <c r="G17" s="157"/>
      <c r="H17" s="157">
        <v>9</v>
      </c>
      <c r="I17" s="158"/>
      <c r="J17" s="101"/>
      <c r="K17" s="101">
        <v>36</v>
      </c>
      <c r="L17" s="101"/>
      <c r="M17" s="101"/>
      <c r="N17" s="101"/>
      <c r="O17" s="296"/>
      <c r="P17" s="252" t="s">
        <v>228</v>
      </c>
    </row>
    <row r="18" spans="1:118" s="9" customFormat="1" ht="9.75" customHeight="1" x14ac:dyDescent="0.2">
      <c r="A18" s="100" t="s">
        <v>235</v>
      </c>
      <c r="B18" s="163" t="s">
        <v>316</v>
      </c>
      <c r="C18" s="266" t="s">
        <v>317</v>
      </c>
      <c r="D18" s="156">
        <v>53</v>
      </c>
      <c r="E18" s="156">
        <v>18</v>
      </c>
      <c r="F18" s="157">
        <v>35</v>
      </c>
      <c r="G18" s="157"/>
      <c r="H18" s="157">
        <v>16</v>
      </c>
      <c r="I18" s="158"/>
      <c r="J18" s="101">
        <v>35</v>
      </c>
      <c r="K18" s="101"/>
      <c r="L18" s="101"/>
      <c r="M18" s="101"/>
      <c r="N18" s="101"/>
      <c r="O18" s="296"/>
      <c r="P18" s="252" t="s">
        <v>318</v>
      </c>
    </row>
    <row r="19" spans="1:118" s="9" customFormat="1" ht="9.75" customHeight="1" x14ac:dyDescent="0.2">
      <c r="A19" s="100" t="s">
        <v>236</v>
      </c>
      <c r="B19" s="163" t="s">
        <v>170</v>
      </c>
      <c r="C19" s="266" t="s">
        <v>230</v>
      </c>
      <c r="D19" s="156">
        <v>108</v>
      </c>
      <c r="E19" s="156">
        <v>35</v>
      </c>
      <c r="F19" s="157">
        <v>73</v>
      </c>
      <c r="G19" s="157"/>
      <c r="H19" s="157">
        <v>20</v>
      </c>
      <c r="I19" s="158"/>
      <c r="J19" s="101"/>
      <c r="K19" s="101">
        <v>73</v>
      </c>
      <c r="L19" s="101"/>
      <c r="M19" s="101"/>
      <c r="N19" s="101"/>
      <c r="O19" s="296"/>
      <c r="P19" s="252" t="s">
        <v>228</v>
      </c>
    </row>
    <row r="20" spans="1:118" s="9" customFormat="1" ht="9.75" customHeight="1" x14ac:dyDescent="0.2">
      <c r="A20" s="100" t="s">
        <v>247</v>
      </c>
      <c r="B20" s="163" t="s">
        <v>38</v>
      </c>
      <c r="C20" s="266" t="s">
        <v>308</v>
      </c>
      <c r="D20" s="156">
        <f t="shared" ref="D20:D21" si="3">E20+F20</f>
        <v>176</v>
      </c>
      <c r="E20" s="156">
        <v>59</v>
      </c>
      <c r="F20" s="157">
        <f>J20+K20</f>
        <v>117</v>
      </c>
      <c r="G20" s="157"/>
      <c r="H20" s="157">
        <v>113</v>
      </c>
      <c r="I20" s="158"/>
      <c r="J20" s="101">
        <v>51</v>
      </c>
      <c r="K20" s="101">
        <v>66</v>
      </c>
      <c r="L20" s="101"/>
      <c r="M20" s="101"/>
      <c r="N20" s="101"/>
      <c r="O20" s="296"/>
      <c r="P20" s="252" t="s">
        <v>228</v>
      </c>
    </row>
    <row r="21" spans="1:118" s="9" customFormat="1" ht="9.75" customHeight="1" x14ac:dyDescent="0.2">
      <c r="A21" s="100" t="s">
        <v>248</v>
      </c>
      <c r="B21" s="163" t="s">
        <v>164</v>
      </c>
      <c r="C21" s="266" t="s">
        <v>227</v>
      </c>
      <c r="D21" s="156">
        <f t="shared" si="3"/>
        <v>105</v>
      </c>
      <c r="E21" s="156">
        <v>35</v>
      </c>
      <c r="F21" s="157">
        <f t="shared" ref="F21" si="4">J21+K21</f>
        <v>70</v>
      </c>
      <c r="G21" s="157"/>
      <c r="H21" s="157">
        <v>26</v>
      </c>
      <c r="I21" s="158"/>
      <c r="J21" s="101"/>
      <c r="K21" s="101">
        <v>70</v>
      </c>
      <c r="L21" s="101"/>
      <c r="M21" s="101"/>
      <c r="N21" s="101"/>
      <c r="O21" s="296"/>
      <c r="P21" s="252" t="s">
        <v>228</v>
      </c>
    </row>
    <row r="22" spans="1:118" s="9" customFormat="1" ht="9.75" customHeight="1" x14ac:dyDescent="0.2">
      <c r="A22" s="159"/>
      <c r="B22" s="95" t="s">
        <v>165</v>
      </c>
      <c r="C22" s="102" t="s">
        <v>264</v>
      </c>
      <c r="D22" s="103">
        <f>SUM(D23:D26)</f>
        <v>736</v>
      </c>
      <c r="E22" s="103">
        <f>SUM(E23:E26)</f>
        <v>245</v>
      </c>
      <c r="F22" s="98">
        <f>SUM(F23:F26)</f>
        <v>491</v>
      </c>
      <c r="G22" s="98" t="e">
        <f>L22+#REF!</f>
        <v>#REF!</v>
      </c>
      <c r="H22" s="98">
        <f>SUM(H23:H26)</f>
        <v>253</v>
      </c>
      <c r="I22" s="98"/>
      <c r="J22" s="99">
        <f>SUM(J23:J26)</f>
        <v>238</v>
      </c>
      <c r="K22" s="99">
        <f>SUM(K23:K26)</f>
        <v>253</v>
      </c>
      <c r="L22" s="93"/>
      <c r="M22" s="93"/>
      <c r="N22" s="93"/>
      <c r="O22" s="94"/>
      <c r="P22" s="94"/>
    </row>
    <row r="23" spans="1:118" s="9" customFormat="1" ht="9.75" customHeight="1" x14ac:dyDescent="0.2">
      <c r="A23" s="100" t="s">
        <v>249</v>
      </c>
      <c r="B23" s="163" t="s">
        <v>238</v>
      </c>
      <c r="C23" s="266" t="s">
        <v>225</v>
      </c>
      <c r="D23" s="156">
        <f>E23+F23</f>
        <v>351</v>
      </c>
      <c r="E23" s="156">
        <v>117</v>
      </c>
      <c r="F23" s="157">
        <v>234</v>
      </c>
      <c r="G23" s="157"/>
      <c r="H23" s="157">
        <v>145</v>
      </c>
      <c r="I23" s="158"/>
      <c r="J23" s="101">
        <v>102</v>
      </c>
      <c r="K23" s="101">
        <v>132</v>
      </c>
      <c r="L23" s="101"/>
      <c r="M23" s="101"/>
      <c r="N23" s="101"/>
      <c r="O23" s="291"/>
      <c r="P23" s="252" t="s">
        <v>262</v>
      </c>
    </row>
    <row r="24" spans="1:118" s="9" customFormat="1" ht="9.75" customHeight="1" x14ac:dyDescent="0.2">
      <c r="A24" s="100" t="s">
        <v>250</v>
      </c>
      <c r="B24" s="163" t="s">
        <v>239</v>
      </c>
      <c r="C24" s="266" t="s">
        <v>230</v>
      </c>
      <c r="D24" s="156">
        <f>E24+F24</f>
        <v>150</v>
      </c>
      <c r="E24" s="156">
        <v>50</v>
      </c>
      <c r="F24" s="157">
        <v>100</v>
      </c>
      <c r="G24" s="157"/>
      <c r="H24" s="157">
        <v>48</v>
      </c>
      <c r="I24" s="158"/>
      <c r="J24" s="101">
        <v>51</v>
      </c>
      <c r="K24" s="101">
        <v>49</v>
      </c>
      <c r="L24" s="101"/>
      <c r="M24" s="101"/>
      <c r="N24" s="101"/>
      <c r="O24" s="291"/>
      <c r="P24" s="252" t="s">
        <v>228</v>
      </c>
    </row>
    <row r="25" spans="1:118" s="9" customFormat="1" ht="9.75" customHeight="1" x14ac:dyDescent="0.2">
      <c r="A25" s="100" t="s">
        <v>251</v>
      </c>
      <c r="B25" s="163" t="s">
        <v>171</v>
      </c>
      <c r="C25" s="266" t="s">
        <v>225</v>
      </c>
      <c r="D25" s="156">
        <f>E25+F25</f>
        <v>108</v>
      </c>
      <c r="E25" s="156">
        <v>36</v>
      </c>
      <c r="F25" s="157">
        <v>72</v>
      </c>
      <c r="G25" s="157"/>
      <c r="H25" s="157">
        <v>30</v>
      </c>
      <c r="I25" s="158"/>
      <c r="J25" s="101"/>
      <c r="K25" s="101">
        <v>72</v>
      </c>
      <c r="L25" s="101"/>
      <c r="M25" s="101"/>
      <c r="N25" s="101"/>
      <c r="O25" s="291"/>
      <c r="P25" s="252" t="s">
        <v>262</v>
      </c>
    </row>
    <row r="26" spans="1:118" s="9" customFormat="1" ht="9.75" customHeight="1" x14ac:dyDescent="0.2">
      <c r="A26" s="100" t="s">
        <v>319</v>
      </c>
      <c r="B26" s="163" t="s">
        <v>172</v>
      </c>
      <c r="C26" s="266" t="s">
        <v>307</v>
      </c>
      <c r="D26" s="156">
        <f>E26+F26</f>
        <v>127</v>
      </c>
      <c r="E26" s="156">
        <v>42</v>
      </c>
      <c r="F26" s="157">
        <v>85</v>
      </c>
      <c r="G26" s="157"/>
      <c r="H26" s="157">
        <v>30</v>
      </c>
      <c r="I26" s="158"/>
      <c r="J26" s="101">
        <v>85</v>
      </c>
      <c r="K26" s="101"/>
      <c r="L26" s="101"/>
      <c r="M26" s="101"/>
      <c r="N26" s="101"/>
      <c r="O26" s="291"/>
      <c r="P26" s="252" t="s">
        <v>303</v>
      </c>
    </row>
    <row r="27" spans="1:118" s="5" customFormat="1" ht="10.5" customHeight="1" x14ac:dyDescent="0.2">
      <c r="A27" s="159"/>
      <c r="B27" s="95" t="s">
        <v>240</v>
      </c>
      <c r="C27" s="254" t="s">
        <v>265</v>
      </c>
      <c r="D27" s="160">
        <f>D28</f>
        <v>54</v>
      </c>
      <c r="E27" s="160">
        <f xml:space="preserve"> E28</f>
        <v>18</v>
      </c>
      <c r="F27" s="161">
        <f>F28</f>
        <v>36</v>
      </c>
      <c r="G27" s="161"/>
      <c r="H27" s="161">
        <f>H28</f>
        <v>20</v>
      </c>
      <c r="I27" s="251"/>
      <c r="J27" s="93">
        <v>36</v>
      </c>
      <c r="K27" s="93"/>
      <c r="L27" s="93"/>
      <c r="M27" s="93"/>
      <c r="N27" s="93"/>
      <c r="O27" s="93"/>
      <c r="P27" s="93"/>
    </row>
    <row r="28" spans="1:118" s="5" customFormat="1" ht="9.75" customHeight="1" x14ac:dyDescent="0.2">
      <c r="A28" s="100" t="s">
        <v>333</v>
      </c>
      <c r="B28" s="163" t="s">
        <v>241</v>
      </c>
      <c r="C28" s="266" t="s">
        <v>332</v>
      </c>
      <c r="D28" s="156">
        <f>E28+F28</f>
        <v>54</v>
      </c>
      <c r="E28" s="156">
        <v>18</v>
      </c>
      <c r="F28" s="157">
        <v>36</v>
      </c>
      <c r="G28" s="157"/>
      <c r="H28" s="157">
        <v>20</v>
      </c>
      <c r="I28" s="158"/>
      <c r="J28" s="101">
        <v>36</v>
      </c>
      <c r="K28" s="101"/>
      <c r="L28" s="101"/>
      <c r="M28" s="101"/>
      <c r="N28" s="101"/>
      <c r="O28" s="291"/>
      <c r="P28" s="252" t="s">
        <v>303</v>
      </c>
    </row>
    <row r="29" spans="1:118" s="5" customFormat="1" ht="9.9499999999999993" customHeight="1" x14ac:dyDescent="0.2">
      <c r="A29" s="245"/>
      <c r="B29" s="245" t="s">
        <v>242</v>
      </c>
      <c r="C29" s="269" t="s">
        <v>278</v>
      </c>
      <c r="D29" s="253">
        <f>D30+D36+D38</f>
        <v>2970</v>
      </c>
      <c r="E29" s="289">
        <f>E30+E36+E38</f>
        <v>990</v>
      </c>
      <c r="F29" s="71">
        <f>F30+F36+F38</f>
        <v>1980</v>
      </c>
      <c r="G29" s="71" t="e">
        <f>G30+G36+G38-G59-#REF!-G64-G68-#REF!-G72-#REF!-#REF!</f>
        <v>#REF!</v>
      </c>
      <c r="H29" s="71">
        <f>H30+H36+H38</f>
        <v>721</v>
      </c>
      <c r="I29" s="106"/>
      <c r="J29" s="71"/>
      <c r="K29" s="71"/>
      <c r="L29" s="71">
        <f>L30+L36+L38</f>
        <v>468</v>
      </c>
      <c r="M29" s="71">
        <f>M30+M38</f>
        <v>684</v>
      </c>
      <c r="N29" s="71">
        <f>N30+N36+N38</f>
        <v>828</v>
      </c>
      <c r="O29" s="71">
        <f>O30+O38</f>
        <v>0</v>
      </c>
      <c r="P29" s="71"/>
    </row>
    <row r="30" spans="1:118" s="6" customFormat="1" ht="9.9499999999999993" customHeight="1" x14ac:dyDescent="0.2">
      <c r="A30" s="181" t="s">
        <v>43</v>
      </c>
      <c r="B30" s="232" t="s">
        <v>111</v>
      </c>
      <c r="C30" s="69" t="s">
        <v>277</v>
      </c>
      <c r="D30" s="67">
        <f>D31+D32+D33+D34+D35</f>
        <v>598</v>
      </c>
      <c r="E30" s="67">
        <f>SUM(E31:E35)</f>
        <v>230</v>
      </c>
      <c r="F30" s="67">
        <f>SUM(F31:F35)</f>
        <v>368</v>
      </c>
      <c r="G30" s="67" t="e">
        <f>#REF!-#REF!</f>
        <v>#REF!</v>
      </c>
      <c r="H30" s="67">
        <f>SUM(H31:H35)</f>
        <v>265</v>
      </c>
      <c r="I30" s="70"/>
      <c r="J30" s="68"/>
      <c r="K30" s="68"/>
      <c r="L30" s="68">
        <f>SUM(L31:L35)</f>
        <v>143</v>
      </c>
      <c r="M30" s="68">
        <f>SUM(M31:M35)</f>
        <v>133</v>
      </c>
      <c r="N30" s="68">
        <f>SUM(N31:N35)</f>
        <v>92</v>
      </c>
      <c r="O30" s="67">
        <f>O33+O34</f>
        <v>0</v>
      </c>
      <c r="P30" s="67"/>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row>
    <row r="31" spans="1:118" s="5" customFormat="1" ht="9.9499999999999993" customHeight="1" x14ac:dyDescent="0.2">
      <c r="A31" s="164" t="s">
        <v>35</v>
      </c>
      <c r="B31" s="168" t="s">
        <v>55</v>
      </c>
      <c r="C31" s="266" t="s">
        <v>267</v>
      </c>
      <c r="D31" s="173">
        <f>E31+F31</f>
        <v>85</v>
      </c>
      <c r="E31" s="173">
        <v>28</v>
      </c>
      <c r="F31" s="173">
        <v>57</v>
      </c>
      <c r="G31" s="173" t="e">
        <f>#REF!-#REF!</f>
        <v>#REF!</v>
      </c>
      <c r="H31" s="173">
        <v>17</v>
      </c>
      <c r="I31" s="207"/>
      <c r="J31" s="101"/>
      <c r="K31" s="101"/>
      <c r="L31" s="101"/>
      <c r="M31" s="101">
        <v>57</v>
      </c>
      <c r="N31" s="101"/>
      <c r="O31" s="173"/>
      <c r="P31" s="173" t="s">
        <v>255</v>
      </c>
    </row>
    <row r="32" spans="1:118" s="5" customFormat="1" ht="9.9499999999999993" customHeight="1" x14ac:dyDescent="0.2">
      <c r="A32" s="228" t="s">
        <v>46</v>
      </c>
      <c r="B32" s="189" t="s">
        <v>64</v>
      </c>
      <c r="C32" s="266" t="s">
        <v>271</v>
      </c>
      <c r="D32" s="173">
        <f>E32+F32</f>
        <v>74</v>
      </c>
      <c r="E32" s="173">
        <v>22</v>
      </c>
      <c r="F32" s="173">
        <v>52</v>
      </c>
      <c r="G32" s="173" t="e">
        <f>#REF!-#REF!</f>
        <v>#REF!</v>
      </c>
      <c r="H32" s="205">
        <v>16</v>
      </c>
      <c r="I32" s="229"/>
      <c r="J32" s="101"/>
      <c r="K32" s="192"/>
      <c r="L32" s="101">
        <v>52</v>
      </c>
      <c r="M32" s="192"/>
      <c r="N32" s="101"/>
      <c r="O32" s="173"/>
      <c r="P32" s="173" t="s">
        <v>258</v>
      </c>
    </row>
    <row r="33" spans="1:118" s="7" customFormat="1" ht="13.9" customHeight="1" x14ac:dyDescent="0.2">
      <c r="A33" s="164" t="s">
        <v>36</v>
      </c>
      <c r="B33" s="168" t="s">
        <v>37</v>
      </c>
      <c r="C33" s="267" t="s">
        <v>321</v>
      </c>
      <c r="D33" s="173">
        <f>E33+F33</f>
        <v>165</v>
      </c>
      <c r="E33" s="173">
        <v>55</v>
      </c>
      <c r="F33" s="173">
        <v>110</v>
      </c>
      <c r="G33" s="173" t="e">
        <f>#REF!-#REF!</f>
        <v>#REF!</v>
      </c>
      <c r="H33" s="173">
        <v>110</v>
      </c>
      <c r="I33" s="207"/>
      <c r="J33" s="101"/>
      <c r="K33" s="101"/>
      <c r="L33" s="101">
        <v>26</v>
      </c>
      <c r="M33" s="101">
        <v>38</v>
      </c>
      <c r="N33" s="101">
        <v>46</v>
      </c>
      <c r="O33" s="173"/>
      <c r="P33" s="173" t="s">
        <v>322</v>
      </c>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row>
    <row r="34" spans="1:118" s="6" customFormat="1" ht="9.9499999999999993" customHeight="1" x14ac:dyDescent="0.2">
      <c r="A34" s="179" t="s">
        <v>56</v>
      </c>
      <c r="B34" s="175" t="s">
        <v>38</v>
      </c>
      <c r="C34" s="267" t="s">
        <v>323</v>
      </c>
      <c r="D34" s="205">
        <f>E34+F34</f>
        <v>220</v>
      </c>
      <c r="E34" s="205">
        <v>110</v>
      </c>
      <c r="F34" s="173">
        <v>110</v>
      </c>
      <c r="G34" s="173" t="e">
        <f>#REF!-#REF!</f>
        <v>#REF!</v>
      </c>
      <c r="H34" s="205">
        <v>110</v>
      </c>
      <c r="I34" s="229"/>
      <c r="J34" s="192"/>
      <c r="K34" s="101"/>
      <c r="L34" s="192">
        <v>26</v>
      </c>
      <c r="M34" s="101">
        <v>38</v>
      </c>
      <c r="N34" s="101">
        <v>46</v>
      </c>
      <c r="O34" s="173"/>
      <c r="P34" s="205" t="s">
        <v>322</v>
      </c>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row>
    <row r="35" spans="1:118" s="6" customFormat="1" ht="9.9499999999999993" customHeight="1" x14ac:dyDescent="0.2">
      <c r="A35" s="179" t="s">
        <v>57</v>
      </c>
      <c r="B35" s="230" t="s">
        <v>173</v>
      </c>
      <c r="C35" s="266" t="s">
        <v>271</v>
      </c>
      <c r="D35" s="173">
        <f>E35+F35</f>
        <v>54</v>
      </c>
      <c r="E35" s="205">
        <v>15</v>
      </c>
      <c r="F35" s="173">
        <v>39</v>
      </c>
      <c r="G35" s="173" t="e">
        <f>#REF!-#REF!</f>
        <v>#REF!</v>
      </c>
      <c r="H35" s="205">
        <v>12</v>
      </c>
      <c r="I35" s="229"/>
      <c r="J35" s="192"/>
      <c r="K35" s="101"/>
      <c r="L35" s="192">
        <v>39</v>
      </c>
      <c r="M35" s="101"/>
      <c r="N35" s="192"/>
      <c r="O35" s="205"/>
      <c r="P35" s="205" t="s">
        <v>257</v>
      </c>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row>
    <row r="36" spans="1:118" s="6" customFormat="1" ht="9.9499999999999993" customHeight="1" x14ac:dyDescent="0.2">
      <c r="A36" s="231" t="s">
        <v>44</v>
      </c>
      <c r="B36" s="232" t="s">
        <v>112</v>
      </c>
      <c r="C36" s="233" t="s">
        <v>311</v>
      </c>
      <c r="D36" s="234">
        <f>SUM(D37:D37)</f>
        <v>78</v>
      </c>
      <c r="E36" s="234">
        <f>SUM(E37:E37)</f>
        <v>26</v>
      </c>
      <c r="F36" s="234">
        <f>SUM(F37:F37)</f>
        <v>52</v>
      </c>
      <c r="G36" s="166"/>
      <c r="H36" s="166">
        <f>SUM(H37:H37)</f>
        <v>16</v>
      </c>
      <c r="I36" s="235"/>
      <c r="J36" s="99"/>
      <c r="K36" s="99"/>
      <c r="L36" s="99">
        <f>SUM(L37:L37)</f>
        <v>52</v>
      </c>
      <c r="M36" s="99">
        <f>SUM(M37:M37)</f>
        <v>0</v>
      </c>
      <c r="N36" s="99">
        <f>SUM(N37:N37)</f>
        <v>0</v>
      </c>
      <c r="O36" s="166">
        <f>O37</f>
        <v>0</v>
      </c>
      <c r="P36" s="166"/>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row>
    <row r="37" spans="1:118" s="6" customFormat="1" x14ac:dyDescent="0.2">
      <c r="A37" s="164" t="s">
        <v>39</v>
      </c>
      <c r="B37" s="236" t="s">
        <v>58</v>
      </c>
      <c r="C37" s="266" t="s">
        <v>310</v>
      </c>
      <c r="D37" s="237">
        <f>E37+F37</f>
        <v>78</v>
      </c>
      <c r="E37" s="237">
        <v>26</v>
      </c>
      <c r="F37" s="237">
        <v>52</v>
      </c>
      <c r="G37" s="237" t="e">
        <f>#REF!-#REF!</f>
        <v>#REF!</v>
      </c>
      <c r="H37" s="237">
        <v>16</v>
      </c>
      <c r="I37" s="238"/>
      <c r="J37" s="239"/>
      <c r="K37" s="239"/>
      <c r="L37" s="239">
        <v>52</v>
      </c>
      <c r="M37" s="239"/>
      <c r="N37" s="239"/>
      <c r="O37" s="237"/>
      <c r="P37" s="237" t="s">
        <v>261</v>
      </c>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row>
    <row r="38" spans="1:118" s="8" customFormat="1" ht="9.9499999999999993" customHeight="1" x14ac:dyDescent="0.2">
      <c r="A38" s="240" t="s">
        <v>65</v>
      </c>
      <c r="B38" s="241" t="s">
        <v>66</v>
      </c>
      <c r="C38" s="268" t="s">
        <v>276</v>
      </c>
      <c r="D38" s="242">
        <f>D39+D54</f>
        <v>2294</v>
      </c>
      <c r="E38" s="242">
        <f>E39+E54</f>
        <v>734</v>
      </c>
      <c r="F38" s="242">
        <f>F39+F54</f>
        <v>1560</v>
      </c>
      <c r="G38" s="243" t="e">
        <f>G54+G39</f>
        <v>#REF!</v>
      </c>
      <c r="H38" s="242">
        <f>H39+H54</f>
        <v>440</v>
      </c>
      <c r="I38" s="243">
        <f>I54+I39</f>
        <v>40</v>
      </c>
      <c r="J38" s="244"/>
      <c r="K38" s="244"/>
      <c r="L38" s="244">
        <f>L39+L54</f>
        <v>273</v>
      </c>
      <c r="M38" s="244">
        <f>M54+M39</f>
        <v>551</v>
      </c>
      <c r="N38" s="244">
        <f>N54+N39</f>
        <v>736</v>
      </c>
      <c r="O38" s="243">
        <f>O39+O54</f>
        <v>0</v>
      </c>
      <c r="P38" s="243"/>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row>
    <row r="39" spans="1:118" s="6" customFormat="1" ht="9.9499999999999993" customHeight="1" x14ac:dyDescent="0.2">
      <c r="A39" s="181" t="s">
        <v>67</v>
      </c>
      <c r="B39" s="165" t="s">
        <v>113</v>
      </c>
      <c r="C39" s="102" t="s">
        <v>274</v>
      </c>
      <c r="D39" s="166">
        <f>D40+D41+D42+D43+D44+D45+D46+D47+D48+D49+D50+D51+D52+D53</f>
        <v>1223</v>
      </c>
      <c r="E39" s="166">
        <f>E40+E41+E42+E43+E44+E45+E46+E47+E48+E49+E50+E51+E52+E53</f>
        <v>385</v>
      </c>
      <c r="F39" s="166">
        <f>F40+F41+F42+F43+F44+F45+F46+F47+F48+F49+F50+F51+F52+F53</f>
        <v>838</v>
      </c>
      <c r="G39" s="166" t="e">
        <f>SUM(G40:G52)</f>
        <v>#REF!</v>
      </c>
      <c r="H39" s="166">
        <f>H40+H41+H42+H43+H44+H45+H46+H47+H48+H49+H50+H51+H52+H53</f>
        <v>223</v>
      </c>
      <c r="I39" s="96" t="s">
        <v>174</v>
      </c>
      <c r="J39" s="99"/>
      <c r="K39" s="99"/>
      <c r="L39" s="99">
        <f>SUM(L40:L53)</f>
        <v>117</v>
      </c>
      <c r="M39" s="99">
        <f>SUM(M40:M53)</f>
        <v>399</v>
      </c>
      <c r="N39" s="99">
        <f>SUM(N40:N52)</f>
        <v>322</v>
      </c>
      <c r="O39" s="166">
        <f>O42+O43+O45+O48+O49</f>
        <v>0</v>
      </c>
      <c r="P39" s="166"/>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row>
    <row r="40" spans="1:118" s="6" customFormat="1" x14ac:dyDescent="0.2">
      <c r="A40" s="164" t="s">
        <v>68</v>
      </c>
      <c r="B40" s="168" t="s">
        <v>183</v>
      </c>
      <c r="C40" s="266" t="s">
        <v>268</v>
      </c>
      <c r="D40" s="170">
        <f>F40+E40</f>
        <v>163</v>
      </c>
      <c r="E40" s="170">
        <v>48</v>
      </c>
      <c r="F40" s="170">
        <f>L40+M40</f>
        <v>115</v>
      </c>
      <c r="G40" s="171" t="e">
        <f>#REF!-#REF!</f>
        <v>#REF!</v>
      </c>
      <c r="H40" s="170">
        <v>24</v>
      </c>
      <c r="I40" s="172"/>
      <c r="J40" s="173"/>
      <c r="K40" s="101"/>
      <c r="L40" s="101">
        <v>39</v>
      </c>
      <c r="M40" s="101">
        <v>76</v>
      </c>
      <c r="N40" s="174"/>
      <c r="O40" s="174"/>
      <c r="P40" s="173" t="s">
        <v>259</v>
      </c>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row>
    <row r="41" spans="1:118" s="5" customFormat="1" ht="9.9499999999999993" customHeight="1" x14ac:dyDescent="0.2">
      <c r="A41" s="167" t="s">
        <v>69</v>
      </c>
      <c r="B41" s="175" t="s">
        <v>45</v>
      </c>
      <c r="C41" s="266" t="s">
        <v>268</v>
      </c>
      <c r="D41" s="170">
        <f>F41+E41</f>
        <v>114</v>
      </c>
      <c r="E41" s="170">
        <v>38</v>
      </c>
      <c r="F41" s="170">
        <v>76</v>
      </c>
      <c r="G41" s="171" t="e">
        <f>#REF!-#REF!</f>
        <v>#REF!</v>
      </c>
      <c r="H41" s="176">
        <v>23</v>
      </c>
      <c r="I41" s="177" t="s">
        <v>174</v>
      </c>
      <c r="J41" s="101"/>
      <c r="K41" s="178"/>
      <c r="L41" s="101"/>
      <c r="M41" s="178">
        <v>76</v>
      </c>
      <c r="N41" s="101"/>
      <c r="O41" s="173"/>
      <c r="P41" s="173" t="s">
        <v>259</v>
      </c>
    </row>
    <row r="42" spans="1:118" s="5" customFormat="1" ht="9.9499999999999993" customHeight="1" x14ac:dyDescent="0.2">
      <c r="A42" s="164" t="s">
        <v>70</v>
      </c>
      <c r="B42" s="168" t="s">
        <v>82</v>
      </c>
      <c r="C42" s="266" t="s">
        <v>324</v>
      </c>
      <c r="D42" s="170">
        <f t="shared" ref="D42:D50" si="5">E42+F42</f>
        <v>99</v>
      </c>
      <c r="E42" s="170">
        <v>30</v>
      </c>
      <c r="F42" s="170">
        <v>69</v>
      </c>
      <c r="G42" s="171" t="e">
        <f>#REF!-#REF!</f>
        <v>#REF!</v>
      </c>
      <c r="H42" s="170">
        <v>21</v>
      </c>
      <c r="I42" s="172"/>
      <c r="J42" s="101"/>
      <c r="K42" s="101"/>
      <c r="L42" s="101"/>
      <c r="M42" s="101"/>
      <c r="N42" s="101">
        <v>69</v>
      </c>
      <c r="O42" s="173"/>
      <c r="P42" s="173" t="s">
        <v>325</v>
      </c>
    </row>
    <row r="43" spans="1:118" s="5" customFormat="1" ht="9.9499999999999993" customHeight="1" x14ac:dyDescent="0.2">
      <c r="A43" s="164" t="s">
        <v>71</v>
      </c>
      <c r="B43" s="168" t="s">
        <v>184</v>
      </c>
      <c r="C43" s="266" t="s">
        <v>324</v>
      </c>
      <c r="D43" s="170">
        <f t="shared" si="5"/>
        <v>99</v>
      </c>
      <c r="E43" s="170">
        <v>30</v>
      </c>
      <c r="F43" s="170">
        <v>69</v>
      </c>
      <c r="G43" s="171" t="e">
        <f>#REF!-#REF!</f>
        <v>#REF!</v>
      </c>
      <c r="H43" s="170">
        <v>21</v>
      </c>
      <c r="I43" s="172"/>
      <c r="J43" s="101"/>
      <c r="K43" s="101"/>
      <c r="L43" s="101"/>
      <c r="M43" s="101"/>
      <c r="N43" s="101">
        <v>69</v>
      </c>
      <c r="O43" s="173"/>
      <c r="P43" s="173" t="s">
        <v>325</v>
      </c>
    </row>
    <row r="44" spans="1:118" s="5" customFormat="1" ht="9.9499999999999993" customHeight="1" x14ac:dyDescent="0.2">
      <c r="A44" s="164" t="s">
        <v>72</v>
      </c>
      <c r="B44" s="168" t="s">
        <v>145</v>
      </c>
      <c r="C44" s="266" t="s">
        <v>268</v>
      </c>
      <c r="D44" s="170">
        <f t="shared" si="5"/>
        <v>143</v>
      </c>
      <c r="E44" s="170">
        <v>48</v>
      </c>
      <c r="F44" s="170">
        <v>95</v>
      </c>
      <c r="G44" s="171" t="e">
        <f>#REF!-#REF!</f>
        <v>#REF!</v>
      </c>
      <c r="H44" s="170">
        <v>19</v>
      </c>
      <c r="I44" s="180"/>
      <c r="J44" s="101"/>
      <c r="K44" s="101"/>
      <c r="L44" s="101"/>
      <c r="M44" s="101">
        <v>95</v>
      </c>
      <c r="N44" s="101"/>
      <c r="O44" s="173"/>
      <c r="P44" s="173" t="s">
        <v>259</v>
      </c>
    </row>
    <row r="45" spans="1:118" s="5" customFormat="1" ht="9.9499999999999993" customHeight="1" x14ac:dyDescent="0.2">
      <c r="A45" s="179" t="s">
        <v>73</v>
      </c>
      <c r="B45" s="168" t="s">
        <v>185</v>
      </c>
      <c r="C45" s="266" t="s">
        <v>266</v>
      </c>
      <c r="D45" s="170">
        <f t="shared" si="5"/>
        <v>69</v>
      </c>
      <c r="E45" s="170">
        <v>23</v>
      </c>
      <c r="F45" s="170">
        <v>46</v>
      </c>
      <c r="G45" s="171" t="e">
        <f>#REF!-#REF!</f>
        <v>#REF!</v>
      </c>
      <c r="H45" s="170">
        <v>14</v>
      </c>
      <c r="I45" s="180"/>
      <c r="J45" s="101"/>
      <c r="K45" s="101"/>
      <c r="L45" s="101"/>
      <c r="M45" s="101"/>
      <c r="N45" s="101">
        <v>46</v>
      </c>
      <c r="O45" s="173"/>
      <c r="P45" s="173" t="s">
        <v>322</v>
      </c>
    </row>
    <row r="46" spans="1:118" s="5" customFormat="1" ht="9.9499999999999993" customHeight="1" x14ac:dyDescent="0.2">
      <c r="A46" s="179" t="s">
        <v>74</v>
      </c>
      <c r="B46" s="168" t="s">
        <v>59</v>
      </c>
      <c r="C46" s="266" t="s">
        <v>267</v>
      </c>
      <c r="D46" s="170">
        <f t="shared" si="5"/>
        <v>114</v>
      </c>
      <c r="E46" s="170">
        <v>38</v>
      </c>
      <c r="F46" s="170">
        <v>76</v>
      </c>
      <c r="G46" s="171" t="e">
        <f>#REF!-#REF!</f>
        <v>#REF!</v>
      </c>
      <c r="H46" s="170">
        <v>23</v>
      </c>
      <c r="I46" s="180"/>
      <c r="J46" s="101"/>
      <c r="K46" s="101"/>
      <c r="L46" s="101"/>
      <c r="M46" s="101">
        <v>76</v>
      </c>
      <c r="N46" s="101"/>
      <c r="O46" s="173"/>
      <c r="P46" s="173" t="s">
        <v>255</v>
      </c>
    </row>
    <row r="47" spans="1:118" s="5" customFormat="1" ht="9.9499999999999993" customHeight="1" x14ac:dyDescent="0.2">
      <c r="A47" s="179" t="s">
        <v>75</v>
      </c>
      <c r="B47" s="168" t="s">
        <v>175</v>
      </c>
      <c r="C47" s="266" t="s">
        <v>309</v>
      </c>
      <c r="D47" s="170">
        <f t="shared" si="5"/>
        <v>116</v>
      </c>
      <c r="E47" s="170">
        <v>38</v>
      </c>
      <c r="F47" s="170">
        <v>78</v>
      </c>
      <c r="G47" s="171" t="e">
        <f>#REF!-#REF!</f>
        <v>#REF!</v>
      </c>
      <c r="H47" s="170">
        <v>19</v>
      </c>
      <c r="I47" s="180"/>
      <c r="J47" s="101"/>
      <c r="K47" s="101"/>
      <c r="L47" s="101">
        <v>78</v>
      </c>
      <c r="M47" s="101"/>
      <c r="N47" s="101"/>
      <c r="O47" s="173"/>
      <c r="P47" s="173" t="s">
        <v>256</v>
      </c>
    </row>
    <row r="48" spans="1:118" s="5" customFormat="1" ht="9.9499999999999993" customHeight="1" x14ac:dyDescent="0.2">
      <c r="A48" s="179" t="s">
        <v>76</v>
      </c>
      <c r="B48" s="265" t="s">
        <v>254</v>
      </c>
      <c r="C48" s="266" t="s">
        <v>326</v>
      </c>
      <c r="D48" s="170">
        <f t="shared" si="5"/>
        <v>93</v>
      </c>
      <c r="E48" s="170">
        <v>24</v>
      </c>
      <c r="F48" s="170">
        <v>69</v>
      </c>
      <c r="G48" s="171" t="e">
        <f>#REF!-#REF!</f>
        <v>#REF!</v>
      </c>
      <c r="H48" s="170">
        <v>21</v>
      </c>
      <c r="I48" s="180"/>
      <c r="J48" s="101"/>
      <c r="K48" s="101"/>
      <c r="L48" s="101"/>
      <c r="M48" s="101"/>
      <c r="N48" s="101">
        <v>69</v>
      </c>
      <c r="O48" s="173"/>
      <c r="P48" s="173" t="s">
        <v>327</v>
      </c>
    </row>
    <row r="49" spans="1:17" s="5" customFormat="1" ht="9.9499999999999993" customHeight="1" x14ac:dyDescent="0.2">
      <c r="A49" s="179" t="s">
        <v>83</v>
      </c>
      <c r="B49" s="168" t="s">
        <v>187</v>
      </c>
      <c r="C49" s="266" t="s">
        <v>328</v>
      </c>
      <c r="D49" s="170">
        <f t="shared" si="5"/>
        <v>99</v>
      </c>
      <c r="E49" s="170">
        <v>30</v>
      </c>
      <c r="F49" s="170">
        <v>69</v>
      </c>
      <c r="G49" s="171" t="e">
        <f>#REF!-#REF!</f>
        <v>#REF!</v>
      </c>
      <c r="H49" s="170">
        <v>21</v>
      </c>
      <c r="I49" s="180"/>
      <c r="J49" s="101"/>
      <c r="K49" s="101"/>
      <c r="L49" s="101"/>
      <c r="M49" s="101"/>
      <c r="N49" s="101">
        <v>69</v>
      </c>
      <c r="O49" s="173"/>
      <c r="P49" s="173" t="s">
        <v>325</v>
      </c>
    </row>
    <row r="50" spans="1:17" s="5" customFormat="1" ht="9.9499999999999993" customHeight="1" x14ac:dyDescent="0.2">
      <c r="A50" s="179" t="s">
        <v>114</v>
      </c>
      <c r="B50" s="168" t="s">
        <v>218</v>
      </c>
      <c r="C50" s="266" t="s">
        <v>329</v>
      </c>
      <c r="D50" s="170">
        <f t="shared" si="5"/>
        <v>114</v>
      </c>
      <c r="E50" s="170">
        <v>38</v>
      </c>
      <c r="F50" s="170">
        <v>76</v>
      </c>
      <c r="G50" s="171" t="e">
        <f>#REF!-#REF!</f>
        <v>#REF!</v>
      </c>
      <c r="H50" s="170">
        <v>17</v>
      </c>
      <c r="I50" s="180"/>
      <c r="J50" s="101"/>
      <c r="K50" s="101"/>
      <c r="L50" s="101"/>
      <c r="M50" s="101">
        <v>76</v>
      </c>
      <c r="N50" s="101"/>
      <c r="O50" s="173"/>
      <c r="P50" s="173" t="s">
        <v>260</v>
      </c>
    </row>
    <row r="51" spans="1:17" s="5" customFormat="1" ht="11.25" customHeight="1" x14ac:dyDescent="0.2">
      <c r="A51" s="179"/>
      <c r="B51" s="168"/>
      <c r="C51" s="169"/>
      <c r="D51" s="170"/>
      <c r="E51" s="170"/>
      <c r="F51" s="170"/>
      <c r="G51" s="171"/>
      <c r="H51" s="170"/>
      <c r="I51" s="180"/>
      <c r="J51" s="101"/>
      <c r="K51" s="101"/>
      <c r="L51" s="101"/>
      <c r="M51" s="101"/>
      <c r="N51" s="101"/>
      <c r="O51" s="173"/>
      <c r="P51" s="173"/>
      <c r="Q51" s="59"/>
    </row>
    <row r="52" spans="1:17" s="5" customFormat="1" ht="12" customHeight="1" x14ac:dyDescent="0.2">
      <c r="A52" s="179"/>
      <c r="B52" s="168"/>
      <c r="C52" s="169"/>
      <c r="D52" s="170"/>
      <c r="E52" s="170"/>
      <c r="F52" s="170"/>
      <c r="G52" s="171"/>
      <c r="H52" s="170"/>
      <c r="I52" s="180"/>
      <c r="J52" s="101"/>
      <c r="K52" s="101"/>
      <c r="L52" s="101"/>
      <c r="M52" s="101"/>
      <c r="N52" s="101"/>
      <c r="O52" s="173"/>
      <c r="P52" s="173"/>
    </row>
    <row r="53" spans="1:17" s="5" customFormat="1" ht="9.9499999999999993" customHeight="1" x14ac:dyDescent="0.2">
      <c r="A53" s="179"/>
      <c r="B53" s="168"/>
      <c r="C53" s="169"/>
      <c r="D53" s="170"/>
      <c r="E53" s="170"/>
      <c r="F53" s="170"/>
      <c r="G53" s="171"/>
      <c r="H53" s="170"/>
      <c r="I53" s="180"/>
      <c r="J53" s="101"/>
      <c r="K53" s="101"/>
      <c r="L53" s="101"/>
      <c r="M53" s="101"/>
      <c r="N53" s="101"/>
      <c r="O53" s="101"/>
      <c r="P53" s="101"/>
    </row>
    <row r="54" spans="1:17" s="5" customFormat="1" ht="9.9499999999999993" customHeight="1" x14ac:dyDescent="0.2">
      <c r="A54" s="181" t="s">
        <v>77</v>
      </c>
      <c r="B54" s="165" t="s">
        <v>78</v>
      </c>
      <c r="C54" s="102" t="s">
        <v>275</v>
      </c>
      <c r="D54" s="103">
        <f>D55+D60+D65+D69</f>
        <v>1071</v>
      </c>
      <c r="E54" s="103">
        <f>E55+E60+E65+E69</f>
        <v>349</v>
      </c>
      <c r="F54" s="103">
        <f>F55+F60+F65+F69</f>
        <v>722</v>
      </c>
      <c r="G54" s="166" t="e">
        <f>#REF!-#REF!</f>
        <v>#REF!</v>
      </c>
      <c r="H54" s="103">
        <f>H55+H60+H65+H69</f>
        <v>217</v>
      </c>
      <c r="I54" s="103">
        <f>I55+I60+I65+I69</f>
        <v>20</v>
      </c>
      <c r="J54" s="99"/>
      <c r="K54" s="99"/>
      <c r="L54" s="99">
        <f>L56+L57+L58</f>
        <v>156</v>
      </c>
      <c r="M54" s="99">
        <f>M70</f>
        <v>152</v>
      </c>
      <c r="N54" s="99">
        <f>N55+N60+N65+N69</f>
        <v>414</v>
      </c>
      <c r="O54" s="99">
        <f>O55+O60+O65+O69</f>
        <v>0</v>
      </c>
      <c r="P54" s="99"/>
    </row>
    <row r="55" spans="1:17" s="5" customFormat="1" ht="9.9499999999999993" customHeight="1" x14ac:dyDescent="0.2">
      <c r="A55" s="182" t="s">
        <v>79</v>
      </c>
      <c r="B55" s="183" t="s">
        <v>188</v>
      </c>
      <c r="C55" s="184" t="s">
        <v>219</v>
      </c>
      <c r="D55" s="185">
        <f>D56+D57+D58</f>
        <v>234</v>
      </c>
      <c r="E55" s="185">
        <f>E56+E57+E58</f>
        <v>78</v>
      </c>
      <c r="F55" s="185">
        <f>F56+F57+F58</f>
        <v>156</v>
      </c>
      <c r="G55" s="185" t="e">
        <f>SUM(G56:G59)</f>
        <v>#REF!</v>
      </c>
      <c r="H55" s="185">
        <f>H56+H57+H58</f>
        <v>48</v>
      </c>
      <c r="I55" s="185">
        <f>SUM(I56:I59)</f>
        <v>0</v>
      </c>
      <c r="J55" s="186"/>
      <c r="K55" s="186"/>
      <c r="L55" s="186">
        <f>L56+L57+L58+L59</f>
        <v>264</v>
      </c>
      <c r="M55" s="186"/>
      <c r="N55" s="186"/>
      <c r="O55" s="187">
        <f>O57+O58+O56</f>
        <v>0</v>
      </c>
      <c r="P55" s="187" t="s">
        <v>272</v>
      </c>
    </row>
    <row r="56" spans="1:17" s="5" customFormat="1" ht="9.9499999999999993" customHeight="1" x14ac:dyDescent="0.2">
      <c r="A56" s="164" t="s">
        <v>115</v>
      </c>
      <c r="B56" s="168" t="s">
        <v>189</v>
      </c>
      <c r="C56" s="386" t="s">
        <v>312</v>
      </c>
      <c r="D56" s="170">
        <f>E56+F56</f>
        <v>78</v>
      </c>
      <c r="E56" s="170">
        <v>26</v>
      </c>
      <c r="F56" s="170">
        <v>52</v>
      </c>
      <c r="G56" s="171" t="e">
        <f>#REF!-#REF!</f>
        <v>#REF!</v>
      </c>
      <c r="H56" s="170">
        <v>16</v>
      </c>
      <c r="I56" s="188"/>
      <c r="J56" s="101"/>
      <c r="K56" s="101"/>
      <c r="L56" s="101">
        <v>52</v>
      </c>
      <c r="M56" s="101"/>
      <c r="N56" s="101"/>
      <c r="O56" s="173"/>
      <c r="P56" s="173" t="s">
        <v>256</v>
      </c>
    </row>
    <row r="57" spans="1:17" s="5" customFormat="1" ht="12.75" customHeight="1" x14ac:dyDescent="0.2">
      <c r="A57" s="164" t="s">
        <v>190</v>
      </c>
      <c r="B57" s="189" t="s">
        <v>191</v>
      </c>
      <c r="C57" s="387"/>
      <c r="D57" s="170">
        <f>E57+F57</f>
        <v>78</v>
      </c>
      <c r="E57" s="170">
        <v>26</v>
      </c>
      <c r="F57" s="170">
        <v>52</v>
      </c>
      <c r="G57" s="171"/>
      <c r="H57" s="190">
        <v>16</v>
      </c>
      <c r="I57" s="191"/>
      <c r="J57" s="101"/>
      <c r="K57" s="192"/>
      <c r="L57" s="101">
        <v>52</v>
      </c>
      <c r="M57" s="192"/>
      <c r="N57" s="101"/>
      <c r="O57" s="173"/>
      <c r="P57" s="173" t="s">
        <v>256</v>
      </c>
    </row>
    <row r="58" spans="1:17" s="5" customFormat="1" ht="12.75" customHeight="1" x14ac:dyDescent="0.2">
      <c r="A58" s="164" t="s">
        <v>192</v>
      </c>
      <c r="B58" s="189" t="s">
        <v>193</v>
      </c>
      <c r="C58" s="388"/>
      <c r="D58" s="170">
        <f>E58+F58</f>
        <v>78</v>
      </c>
      <c r="E58" s="170">
        <v>26</v>
      </c>
      <c r="F58" s="170">
        <v>52</v>
      </c>
      <c r="G58" s="171"/>
      <c r="H58" s="190">
        <v>16</v>
      </c>
      <c r="I58" s="191"/>
      <c r="J58" s="101"/>
      <c r="K58" s="192"/>
      <c r="L58" s="101">
        <v>52</v>
      </c>
      <c r="M58" s="192"/>
      <c r="N58" s="101"/>
      <c r="O58" s="173"/>
      <c r="P58" s="173" t="s">
        <v>256</v>
      </c>
    </row>
    <row r="59" spans="1:17" s="5" customFormat="1" x14ac:dyDescent="0.2">
      <c r="A59" s="164" t="s">
        <v>139</v>
      </c>
      <c r="B59" s="189" t="s">
        <v>88</v>
      </c>
      <c r="C59" s="266" t="s">
        <v>270</v>
      </c>
      <c r="D59" s="170">
        <v>108</v>
      </c>
      <c r="E59" s="170"/>
      <c r="F59" s="170">
        <v>108</v>
      </c>
      <c r="G59" s="171"/>
      <c r="H59" s="190">
        <v>108</v>
      </c>
      <c r="I59" s="191"/>
      <c r="J59" s="101"/>
      <c r="K59" s="192"/>
      <c r="L59" s="101">
        <v>108</v>
      </c>
      <c r="M59" s="192"/>
      <c r="N59" s="101"/>
      <c r="O59" s="173"/>
      <c r="P59" s="173" t="s">
        <v>261</v>
      </c>
    </row>
    <row r="60" spans="1:17" s="5" customFormat="1" ht="21" x14ac:dyDescent="0.2">
      <c r="A60" s="182" t="s">
        <v>80</v>
      </c>
      <c r="B60" s="183" t="s">
        <v>194</v>
      </c>
      <c r="C60" s="184" t="s">
        <v>220</v>
      </c>
      <c r="D60" s="185">
        <f>D61+D62</f>
        <v>333</v>
      </c>
      <c r="E60" s="185">
        <f>SUM(E61:E62)</f>
        <v>103</v>
      </c>
      <c r="F60" s="185">
        <f>F61+F62</f>
        <v>230</v>
      </c>
      <c r="G60" s="185" t="e">
        <f t="shared" ref="G60:I60" si="6">SUM(G61:G64)</f>
        <v>#REF!</v>
      </c>
      <c r="H60" s="185">
        <f>H61+H62</f>
        <v>69</v>
      </c>
      <c r="I60" s="185">
        <f t="shared" si="6"/>
        <v>20</v>
      </c>
      <c r="J60" s="186"/>
      <c r="K60" s="186"/>
      <c r="L60" s="186"/>
      <c r="M60" s="186"/>
      <c r="N60" s="186">
        <f>N61+N62</f>
        <v>230</v>
      </c>
      <c r="O60" s="187">
        <f>O61+O62</f>
        <v>0</v>
      </c>
      <c r="P60" s="187" t="s">
        <v>330</v>
      </c>
    </row>
    <row r="61" spans="1:17" s="5" customFormat="1" ht="9.9499999999999993" customHeight="1" x14ac:dyDescent="0.2">
      <c r="A61" s="164" t="s">
        <v>117</v>
      </c>
      <c r="B61" s="168" t="s">
        <v>194</v>
      </c>
      <c r="C61" s="266" t="s">
        <v>331</v>
      </c>
      <c r="D61" s="170">
        <f>E61+F61</f>
        <v>195</v>
      </c>
      <c r="E61" s="170">
        <v>57</v>
      </c>
      <c r="F61" s="170">
        <f>N61+O61</f>
        <v>138</v>
      </c>
      <c r="G61" s="171" t="e">
        <f>#REF!-#REF!</f>
        <v>#REF!</v>
      </c>
      <c r="H61" s="170">
        <v>48</v>
      </c>
      <c r="I61" s="188"/>
      <c r="J61" s="101"/>
      <c r="K61" s="101"/>
      <c r="L61" s="101"/>
      <c r="M61" s="101"/>
      <c r="N61" s="101">
        <v>138</v>
      </c>
      <c r="O61" s="173"/>
      <c r="P61" s="173" t="s">
        <v>322</v>
      </c>
    </row>
    <row r="62" spans="1:17" s="5" customFormat="1" x14ac:dyDescent="0.2">
      <c r="A62" s="164" t="s">
        <v>217</v>
      </c>
      <c r="B62" s="168" t="s">
        <v>282</v>
      </c>
      <c r="C62" s="266" t="s">
        <v>266</v>
      </c>
      <c r="D62" s="170">
        <f>E62+F62</f>
        <v>138</v>
      </c>
      <c r="E62" s="170">
        <v>46</v>
      </c>
      <c r="F62" s="170">
        <f>N62+O62</f>
        <v>92</v>
      </c>
      <c r="G62" s="171"/>
      <c r="H62" s="170">
        <v>21</v>
      </c>
      <c r="I62" s="188">
        <v>20</v>
      </c>
      <c r="J62" s="101"/>
      <c r="K62" s="101"/>
      <c r="L62" s="101"/>
      <c r="M62" s="101"/>
      <c r="N62" s="101">
        <v>92</v>
      </c>
      <c r="O62" s="173"/>
      <c r="P62" s="173" t="s">
        <v>322</v>
      </c>
    </row>
    <row r="63" spans="1:17" s="5" customFormat="1" x14ac:dyDescent="0.2">
      <c r="A63" s="164" t="s">
        <v>177</v>
      </c>
      <c r="B63" s="168" t="s">
        <v>88</v>
      </c>
      <c r="C63" s="266" t="s">
        <v>266</v>
      </c>
      <c r="D63" s="170">
        <v>36</v>
      </c>
      <c r="E63" s="170"/>
      <c r="F63" s="170">
        <v>36</v>
      </c>
      <c r="G63" s="171" t="e">
        <f>#REF!-#REF!</f>
        <v>#REF!</v>
      </c>
      <c r="H63" s="170">
        <v>36</v>
      </c>
      <c r="I63" s="188"/>
      <c r="J63" s="101"/>
      <c r="K63" s="101"/>
      <c r="L63" s="101"/>
      <c r="M63" s="101"/>
      <c r="N63" s="101">
        <v>36</v>
      </c>
      <c r="O63" s="101"/>
      <c r="P63" s="173" t="s">
        <v>322</v>
      </c>
    </row>
    <row r="64" spans="1:17" s="5" customFormat="1" x14ac:dyDescent="0.2">
      <c r="A64" s="164" t="s">
        <v>42</v>
      </c>
      <c r="B64" s="189" t="s">
        <v>116</v>
      </c>
      <c r="C64" s="266" t="s">
        <v>266</v>
      </c>
      <c r="D64" s="170">
        <v>72</v>
      </c>
      <c r="E64" s="170"/>
      <c r="F64" s="170">
        <v>72</v>
      </c>
      <c r="G64" s="171" t="e">
        <f>#REF!-#REF!</f>
        <v>#REF!</v>
      </c>
      <c r="H64" s="190">
        <v>72</v>
      </c>
      <c r="I64" s="191"/>
      <c r="J64" s="101"/>
      <c r="K64" s="192"/>
      <c r="L64" s="101"/>
      <c r="M64" s="192"/>
      <c r="N64" s="101">
        <v>72</v>
      </c>
      <c r="O64" s="101"/>
      <c r="P64" s="173" t="s">
        <v>322</v>
      </c>
    </row>
    <row r="65" spans="1:16" s="5" customFormat="1" ht="21" x14ac:dyDescent="0.2">
      <c r="A65" s="183" t="s">
        <v>81</v>
      </c>
      <c r="B65" s="193" t="s">
        <v>195</v>
      </c>
      <c r="C65" s="184" t="s">
        <v>220</v>
      </c>
      <c r="D65" s="185">
        <f>D66</f>
        <v>276</v>
      </c>
      <c r="E65" s="185">
        <f>SUM(E66:E68)</f>
        <v>92</v>
      </c>
      <c r="F65" s="185">
        <f>F66</f>
        <v>184</v>
      </c>
      <c r="G65" s="185">
        <f t="shared" ref="G65:I65" si="7">SUM(G66:G68)</f>
        <v>0</v>
      </c>
      <c r="H65" s="185">
        <f>H66</f>
        <v>54</v>
      </c>
      <c r="I65" s="185">
        <f t="shared" si="7"/>
        <v>0</v>
      </c>
      <c r="J65" s="186"/>
      <c r="K65" s="194"/>
      <c r="L65" s="186"/>
      <c r="M65" s="194">
        <f>M66</f>
        <v>0</v>
      </c>
      <c r="N65" s="186">
        <f>N66</f>
        <v>184</v>
      </c>
      <c r="O65" s="187">
        <f>O66</f>
        <v>0</v>
      </c>
      <c r="P65" s="187" t="s">
        <v>330</v>
      </c>
    </row>
    <row r="66" spans="1:16" s="5" customFormat="1" x14ac:dyDescent="0.2">
      <c r="A66" s="164" t="s">
        <v>118</v>
      </c>
      <c r="B66" s="189" t="s">
        <v>196</v>
      </c>
      <c r="C66" s="266" t="s">
        <v>266</v>
      </c>
      <c r="D66" s="170">
        <f>E66+F66</f>
        <v>276</v>
      </c>
      <c r="E66" s="170">
        <v>92</v>
      </c>
      <c r="F66" s="170">
        <v>184</v>
      </c>
      <c r="G66" s="171"/>
      <c r="H66" s="190">
        <v>54</v>
      </c>
      <c r="I66" s="191"/>
      <c r="J66" s="101"/>
      <c r="K66" s="192"/>
      <c r="L66" s="101"/>
      <c r="M66" s="192">
        <v>0</v>
      </c>
      <c r="N66" s="101">
        <v>184</v>
      </c>
      <c r="O66" s="173"/>
      <c r="P66" s="173" t="s">
        <v>322</v>
      </c>
    </row>
    <row r="67" spans="1:16" s="5" customFormat="1" x14ac:dyDescent="0.2">
      <c r="A67" s="164" t="s">
        <v>198</v>
      </c>
      <c r="B67" s="189" t="s">
        <v>88</v>
      </c>
      <c r="C67" s="266" t="s">
        <v>331</v>
      </c>
      <c r="D67" s="170">
        <v>36</v>
      </c>
      <c r="E67" s="170"/>
      <c r="F67" s="170">
        <v>36</v>
      </c>
      <c r="G67" s="171"/>
      <c r="H67" s="190">
        <v>36</v>
      </c>
      <c r="I67" s="188"/>
      <c r="J67" s="101"/>
      <c r="K67" s="101"/>
      <c r="L67" s="101"/>
      <c r="M67" s="101"/>
      <c r="N67" s="101">
        <v>36</v>
      </c>
      <c r="O67" s="173"/>
      <c r="P67" s="173" t="s">
        <v>322</v>
      </c>
    </row>
    <row r="68" spans="1:16" s="5" customFormat="1" x14ac:dyDescent="0.2">
      <c r="A68" s="164" t="s">
        <v>197</v>
      </c>
      <c r="B68" s="189" t="s">
        <v>116</v>
      </c>
      <c r="C68" s="266" t="s">
        <v>331</v>
      </c>
      <c r="D68" s="170">
        <v>108</v>
      </c>
      <c r="E68" s="170"/>
      <c r="F68" s="170">
        <v>108</v>
      </c>
      <c r="G68" s="171"/>
      <c r="H68" s="190">
        <v>108</v>
      </c>
      <c r="I68" s="188"/>
      <c r="J68" s="101"/>
      <c r="K68" s="101"/>
      <c r="L68" s="101"/>
      <c r="M68" s="101"/>
      <c r="N68" s="101">
        <v>108</v>
      </c>
      <c r="O68" s="173"/>
      <c r="P68" s="173" t="s">
        <v>322</v>
      </c>
    </row>
    <row r="69" spans="1:16" s="5" customFormat="1" ht="21" x14ac:dyDescent="0.2">
      <c r="A69" s="183" t="s">
        <v>84</v>
      </c>
      <c r="B69" s="246" t="s">
        <v>243</v>
      </c>
      <c r="C69" s="184" t="s">
        <v>220</v>
      </c>
      <c r="D69" s="185">
        <f>D70</f>
        <v>228</v>
      </c>
      <c r="E69" s="185">
        <f t="shared" ref="E69:G69" si="8">SUM(E70:E72)</f>
        <v>76</v>
      </c>
      <c r="F69" s="185">
        <f>F70</f>
        <v>152</v>
      </c>
      <c r="G69" s="185" t="e">
        <f t="shared" si="8"/>
        <v>#REF!</v>
      </c>
      <c r="H69" s="185">
        <f>H70</f>
        <v>46</v>
      </c>
      <c r="I69" s="185"/>
      <c r="J69" s="186"/>
      <c r="K69" s="186"/>
      <c r="L69" s="186"/>
      <c r="M69" s="186">
        <f>M70+M71+M72</f>
        <v>296</v>
      </c>
      <c r="N69" s="186"/>
      <c r="O69" s="187">
        <f>O70</f>
        <v>0</v>
      </c>
      <c r="P69" s="187" t="s">
        <v>273</v>
      </c>
    </row>
    <row r="70" spans="1:16" s="5" customFormat="1" ht="9.9499999999999993" customHeight="1" x14ac:dyDescent="0.2">
      <c r="A70" s="164" t="s">
        <v>140</v>
      </c>
      <c r="B70" s="189" t="s">
        <v>199</v>
      </c>
      <c r="C70" s="266" t="s">
        <v>268</v>
      </c>
      <c r="D70" s="170">
        <f>E70+F70</f>
        <v>228</v>
      </c>
      <c r="E70" s="170">
        <v>76</v>
      </c>
      <c r="F70" s="170">
        <v>152</v>
      </c>
      <c r="G70" s="171" t="e">
        <f>#REF!-#REF!</f>
        <v>#REF!</v>
      </c>
      <c r="H70" s="170">
        <v>46</v>
      </c>
      <c r="I70" s="195"/>
      <c r="J70" s="101"/>
      <c r="K70" s="101"/>
      <c r="L70" s="101"/>
      <c r="M70" s="101">
        <v>152</v>
      </c>
      <c r="N70" s="101"/>
      <c r="O70" s="173"/>
      <c r="P70" s="173" t="s">
        <v>259</v>
      </c>
    </row>
    <row r="71" spans="1:16" s="5" customFormat="1" ht="9.9499999999999993" customHeight="1" x14ac:dyDescent="0.2">
      <c r="A71" s="164" t="s">
        <v>176</v>
      </c>
      <c r="B71" s="189" t="s">
        <v>88</v>
      </c>
      <c r="C71" s="266" t="s">
        <v>269</v>
      </c>
      <c r="D71" s="170">
        <v>36</v>
      </c>
      <c r="E71" s="170"/>
      <c r="F71" s="170">
        <v>36</v>
      </c>
      <c r="G71" s="171" t="e">
        <f>#REF!-#REF!</f>
        <v>#REF!</v>
      </c>
      <c r="H71" s="170">
        <v>36</v>
      </c>
      <c r="I71" s="195"/>
      <c r="J71" s="101"/>
      <c r="K71" s="101"/>
      <c r="L71" s="101"/>
      <c r="M71" s="101">
        <v>36</v>
      </c>
      <c r="N71" s="101"/>
      <c r="O71" s="173"/>
      <c r="P71" s="173" t="s">
        <v>260</v>
      </c>
    </row>
    <row r="72" spans="1:16" s="5" customFormat="1" x14ac:dyDescent="0.2">
      <c r="A72" s="164" t="s">
        <v>41</v>
      </c>
      <c r="B72" s="189" t="s">
        <v>116</v>
      </c>
      <c r="C72" s="266" t="s">
        <v>269</v>
      </c>
      <c r="D72" s="170">
        <v>108</v>
      </c>
      <c r="E72" s="170"/>
      <c r="F72" s="170">
        <v>108</v>
      </c>
      <c r="G72" s="171" t="e">
        <f>#REF!-#REF!</f>
        <v>#REF!</v>
      </c>
      <c r="H72" s="170">
        <v>108</v>
      </c>
      <c r="I72" s="195"/>
      <c r="J72" s="101"/>
      <c r="K72" s="101"/>
      <c r="L72" s="101"/>
      <c r="M72" s="101">
        <v>108</v>
      </c>
      <c r="N72" s="101"/>
      <c r="O72" s="173"/>
      <c r="P72" s="173" t="s">
        <v>260</v>
      </c>
    </row>
    <row r="73" spans="1:16" s="5" customFormat="1" ht="11.25" x14ac:dyDescent="0.2">
      <c r="A73" s="196"/>
      <c r="B73" s="197" t="s">
        <v>34</v>
      </c>
      <c r="C73" s="270" t="s">
        <v>279</v>
      </c>
      <c r="D73" s="198">
        <f t="shared" ref="D73:M73" si="9">D30+D36+D38</f>
        <v>2970</v>
      </c>
      <c r="E73" s="198">
        <f t="shared" si="9"/>
        <v>990</v>
      </c>
      <c r="F73" s="198">
        <f t="shared" si="9"/>
        <v>1980</v>
      </c>
      <c r="G73" s="198" t="e">
        <f t="shared" si="9"/>
        <v>#REF!</v>
      </c>
      <c r="H73" s="198">
        <f t="shared" si="9"/>
        <v>721</v>
      </c>
      <c r="I73" s="198">
        <f t="shared" si="9"/>
        <v>40</v>
      </c>
      <c r="J73" s="198">
        <f>J9</f>
        <v>569</v>
      </c>
      <c r="K73" s="198">
        <f>K9</f>
        <v>784</v>
      </c>
      <c r="L73" s="198">
        <f t="shared" si="9"/>
        <v>468</v>
      </c>
      <c r="M73" s="198">
        <f t="shared" si="9"/>
        <v>684</v>
      </c>
      <c r="N73" s="198">
        <f>N29</f>
        <v>828</v>
      </c>
      <c r="O73" s="198">
        <f>O29</f>
        <v>0</v>
      </c>
      <c r="P73" s="198"/>
    </row>
    <row r="74" spans="1:16" s="5" customFormat="1" ht="12" x14ac:dyDescent="0.2">
      <c r="A74" s="196"/>
      <c r="B74" s="197" t="s">
        <v>119</v>
      </c>
      <c r="C74" s="200"/>
      <c r="D74" s="198"/>
      <c r="E74" s="201"/>
      <c r="F74" s="201"/>
      <c r="G74" s="198"/>
      <c r="H74" s="198"/>
      <c r="I74" s="198"/>
      <c r="J74" s="202">
        <f>36</f>
        <v>36</v>
      </c>
      <c r="K74" s="202">
        <f>36</f>
        <v>36</v>
      </c>
      <c r="L74" s="202">
        <f>L29/13</f>
        <v>36</v>
      </c>
      <c r="M74" s="202">
        <f>M29/M7</f>
        <v>36</v>
      </c>
      <c r="N74" s="202">
        <f>N29/N7</f>
        <v>36</v>
      </c>
      <c r="O74" s="202">
        <v>0</v>
      </c>
      <c r="P74" s="202"/>
    </row>
    <row r="75" spans="1:16" s="5" customFormat="1" ht="15" customHeight="1" x14ac:dyDescent="0.2">
      <c r="A75" s="199" t="s">
        <v>120</v>
      </c>
      <c r="B75" s="203" t="s">
        <v>121</v>
      </c>
      <c r="C75" s="204"/>
      <c r="D75" s="173"/>
      <c r="E75" s="205"/>
      <c r="F75" s="205"/>
      <c r="G75" s="206"/>
      <c r="H75" s="173"/>
      <c r="I75" s="207"/>
      <c r="J75" s="101"/>
      <c r="K75" s="101"/>
      <c r="L75" s="101"/>
      <c r="M75" s="101"/>
      <c r="N75" s="173" t="s">
        <v>157</v>
      </c>
      <c r="O75" s="173"/>
      <c r="P75" s="173"/>
    </row>
    <row r="76" spans="1:16" s="5" customFormat="1" ht="14.45" customHeight="1" x14ac:dyDescent="0.2">
      <c r="A76" s="199" t="s">
        <v>122</v>
      </c>
      <c r="B76" s="203" t="s">
        <v>91</v>
      </c>
      <c r="C76" s="208"/>
      <c r="D76" s="173"/>
      <c r="E76" s="173"/>
      <c r="F76" s="173"/>
      <c r="G76" s="206"/>
      <c r="H76" s="173"/>
      <c r="I76" s="173"/>
      <c r="J76" s="101"/>
      <c r="K76" s="101"/>
      <c r="L76" s="101"/>
      <c r="M76" s="101"/>
      <c r="N76" s="173" t="s">
        <v>158</v>
      </c>
      <c r="O76" s="173"/>
      <c r="P76" s="173"/>
    </row>
    <row r="77" spans="1:16" ht="22.15" customHeight="1" x14ac:dyDescent="0.2">
      <c r="A77" s="164"/>
      <c r="B77" s="209"/>
      <c r="C77" s="210"/>
      <c r="D77" s="180"/>
      <c r="E77" s="180"/>
      <c r="F77" s="180"/>
      <c r="G77" s="180"/>
      <c r="H77" s="180"/>
      <c r="I77" s="180"/>
      <c r="J77" s="211"/>
      <c r="K77" s="211"/>
      <c r="L77" s="211"/>
      <c r="M77" s="211"/>
      <c r="N77" s="211"/>
      <c r="O77" s="180"/>
      <c r="P77" s="180"/>
    </row>
    <row r="78" spans="1:16" ht="22.15" customHeight="1" x14ac:dyDescent="0.2">
      <c r="A78" s="372" t="s">
        <v>313</v>
      </c>
      <c r="B78" s="373"/>
      <c r="C78" s="373"/>
      <c r="D78" s="374"/>
      <c r="E78" s="213"/>
      <c r="F78" s="423" t="s">
        <v>34</v>
      </c>
      <c r="G78" s="214"/>
      <c r="H78" s="416" t="s">
        <v>123</v>
      </c>
      <c r="I78" s="417"/>
      <c r="J78" s="215">
        <f>J9</f>
        <v>569</v>
      </c>
      <c r="K78" s="195">
        <f>K73</f>
        <v>784</v>
      </c>
      <c r="L78" s="215">
        <f t="shared" ref="L78:N78" si="10">L29</f>
        <v>468</v>
      </c>
      <c r="M78" s="215">
        <f t="shared" si="10"/>
        <v>684</v>
      </c>
      <c r="N78" s="215">
        <f t="shared" si="10"/>
        <v>828</v>
      </c>
      <c r="O78" s="195"/>
      <c r="P78" s="215"/>
    </row>
    <row r="79" spans="1:16" ht="13.15" customHeight="1" x14ac:dyDescent="0.2">
      <c r="A79" s="212" t="s">
        <v>91</v>
      </c>
      <c r="B79" s="217"/>
      <c r="C79" s="217"/>
      <c r="D79" s="218"/>
      <c r="E79" s="219"/>
      <c r="F79" s="424"/>
      <c r="G79" s="214"/>
      <c r="H79" s="416" t="s">
        <v>124</v>
      </c>
      <c r="I79" s="417"/>
      <c r="J79" s="294">
        <v>0</v>
      </c>
      <c r="K79" s="294">
        <v>0</v>
      </c>
      <c r="L79" s="215">
        <v>108</v>
      </c>
      <c r="M79" s="215">
        <v>36</v>
      </c>
      <c r="N79" s="215">
        <v>72</v>
      </c>
      <c r="O79" s="215"/>
      <c r="P79" s="215"/>
    </row>
    <row r="80" spans="1:16" ht="12.6" customHeight="1" x14ac:dyDescent="0.2">
      <c r="A80" s="216" t="s">
        <v>125</v>
      </c>
      <c r="B80" s="221"/>
      <c r="C80" s="221"/>
      <c r="D80" s="222"/>
      <c r="E80" s="223"/>
      <c r="F80" s="424"/>
      <c r="G80" s="214"/>
      <c r="H80" s="416" t="s">
        <v>154</v>
      </c>
      <c r="I80" s="417"/>
      <c r="J80" s="294">
        <v>0</v>
      </c>
      <c r="K80" s="294">
        <v>0</v>
      </c>
      <c r="L80" s="215"/>
      <c r="M80" s="215">
        <v>108</v>
      </c>
      <c r="N80" s="215">
        <v>180</v>
      </c>
      <c r="O80" s="215"/>
      <c r="P80" s="215"/>
    </row>
    <row r="81" spans="1:16" x14ac:dyDescent="0.2">
      <c r="A81" s="220"/>
      <c r="B81" s="224"/>
      <c r="C81" s="224"/>
      <c r="D81" s="225"/>
      <c r="E81" s="223"/>
      <c r="F81" s="424"/>
      <c r="G81" s="214"/>
      <c r="H81" s="418" t="s">
        <v>155</v>
      </c>
      <c r="I81" s="419"/>
      <c r="J81" s="294"/>
      <c r="K81" s="294"/>
      <c r="L81" s="215"/>
      <c r="M81" s="215"/>
      <c r="N81" s="215">
        <v>144</v>
      </c>
      <c r="O81" s="215"/>
      <c r="P81" s="215"/>
    </row>
    <row r="82" spans="1:16" x14ac:dyDescent="0.2">
      <c r="A82" s="375" t="s">
        <v>263</v>
      </c>
      <c r="B82" s="376"/>
      <c r="C82" s="376"/>
      <c r="D82" s="377"/>
      <c r="E82" s="223"/>
      <c r="F82" s="424"/>
      <c r="G82" s="214"/>
      <c r="H82" s="416" t="s">
        <v>126</v>
      </c>
      <c r="I82" s="417"/>
      <c r="J82" s="294">
        <v>0</v>
      </c>
      <c r="K82" s="294">
        <v>3</v>
      </c>
      <c r="L82" s="215">
        <v>3</v>
      </c>
      <c r="M82" s="215">
        <v>5</v>
      </c>
      <c r="N82" s="215">
        <v>5</v>
      </c>
      <c r="O82" s="215"/>
      <c r="P82" s="215"/>
    </row>
    <row r="83" spans="1:16" x14ac:dyDescent="0.2">
      <c r="A83" s="378" t="s">
        <v>280</v>
      </c>
      <c r="B83" s="379"/>
      <c r="C83" s="379"/>
      <c r="D83" s="380"/>
      <c r="E83" s="223"/>
      <c r="F83" s="424"/>
      <c r="G83" s="214"/>
      <c r="H83" s="416" t="s">
        <v>127</v>
      </c>
      <c r="I83" s="417"/>
      <c r="J83" s="294">
        <v>3</v>
      </c>
      <c r="K83" s="294">
        <v>8</v>
      </c>
      <c r="L83" s="215">
        <v>2</v>
      </c>
      <c r="M83" s="215">
        <v>3</v>
      </c>
      <c r="N83" s="215">
        <v>9</v>
      </c>
      <c r="O83" s="215"/>
      <c r="P83" s="215"/>
    </row>
    <row r="84" spans="1:16" x14ac:dyDescent="0.2">
      <c r="A84" s="381" t="s">
        <v>281</v>
      </c>
      <c r="B84" s="382"/>
      <c r="C84" s="382"/>
      <c r="D84" s="383"/>
      <c r="E84" s="227"/>
      <c r="F84" s="425"/>
      <c r="G84" s="214"/>
      <c r="H84" s="416" t="s">
        <v>128</v>
      </c>
      <c r="I84" s="417"/>
      <c r="J84" s="294">
        <v>0</v>
      </c>
      <c r="K84" s="294">
        <v>0</v>
      </c>
      <c r="L84" s="215">
        <v>2</v>
      </c>
      <c r="M84" s="215">
        <v>3</v>
      </c>
      <c r="N84" s="215">
        <v>1</v>
      </c>
      <c r="O84" s="215"/>
      <c r="P84" s="215"/>
    </row>
    <row r="85" spans="1:16" x14ac:dyDescent="0.2">
      <c r="A85" s="226"/>
      <c r="B85" s="226"/>
      <c r="C85" s="226"/>
      <c r="D85" s="226"/>
      <c r="E85" s="226"/>
      <c r="F85" s="226"/>
      <c r="G85" s="226"/>
      <c r="H85" s="226"/>
      <c r="I85" s="226"/>
      <c r="J85" s="226"/>
      <c r="K85" s="226"/>
      <c r="L85" s="226"/>
      <c r="M85" s="226"/>
      <c r="N85" s="226"/>
      <c r="O85" s="226"/>
    </row>
    <row r="86" spans="1:16" x14ac:dyDescent="0.2">
      <c r="A86" s="226"/>
    </row>
    <row r="87" spans="1:16" x14ac:dyDescent="0.2">
      <c r="B87" s="40"/>
    </row>
    <row r="88" spans="1:16" x14ac:dyDescent="0.2">
      <c r="B88" s="40"/>
    </row>
    <row r="89" spans="1:16" x14ac:dyDescent="0.2">
      <c r="B89" s="40" t="s">
        <v>159</v>
      </c>
      <c r="C89" s="295">
        <v>0.53700000000000003</v>
      </c>
    </row>
  </sheetData>
  <mergeCells count="30">
    <mergeCell ref="P2:P4"/>
    <mergeCell ref="F3:I3"/>
    <mergeCell ref="H84:I84"/>
    <mergeCell ref="H81:I81"/>
    <mergeCell ref="G5:G7"/>
    <mergeCell ref="F78:F84"/>
    <mergeCell ref="H82:I82"/>
    <mergeCell ref="H80:I80"/>
    <mergeCell ref="H79:I79"/>
    <mergeCell ref="H78:I78"/>
    <mergeCell ref="H83:I83"/>
    <mergeCell ref="J2:O3"/>
    <mergeCell ref="A1:M1"/>
    <mergeCell ref="A2:A7"/>
    <mergeCell ref="B2:B7"/>
    <mergeCell ref="C2:C7"/>
    <mergeCell ref="D2:I2"/>
    <mergeCell ref="J4:K4"/>
    <mergeCell ref="I5:I7"/>
    <mergeCell ref="H5:H7"/>
    <mergeCell ref="G4:I4"/>
    <mergeCell ref="F4:F7"/>
    <mergeCell ref="D3:D7"/>
    <mergeCell ref="E3:E7"/>
    <mergeCell ref="A78:D78"/>
    <mergeCell ref="A82:D82"/>
    <mergeCell ref="A83:D83"/>
    <mergeCell ref="A84:D84"/>
    <mergeCell ref="L4:M4"/>
    <mergeCell ref="C56:C58"/>
  </mergeCells>
  <pageMargins left="0.59055118110236227"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view="pageBreakPreview" zoomScaleSheetLayoutView="100" workbookViewId="0">
      <selection activeCell="A22" sqref="A22"/>
    </sheetView>
  </sheetViews>
  <sheetFormatPr defaultRowHeight="12.75" x14ac:dyDescent="0.2"/>
  <cols>
    <col min="1" max="1" width="24.5703125" customWidth="1"/>
    <col min="2" max="2" width="97.28515625" customWidth="1"/>
  </cols>
  <sheetData>
    <row r="1" spans="1:2" ht="37.15" customHeight="1" x14ac:dyDescent="0.2">
      <c r="A1" s="430" t="s">
        <v>129</v>
      </c>
      <c r="B1" s="430"/>
    </row>
    <row r="2" spans="1:2" ht="18.75" x14ac:dyDescent="0.2">
      <c r="A2" s="280" t="s">
        <v>130</v>
      </c>
      <c r="B2" s="280" t="s">
        <v>40</v>
      </c>
    </row>
    <row r="3" spans="1:2" ht="18.75" x14ac:dyDescent="0.2">
      <c r="A3" s="280"/>
      <c r="B3" s="281" t="s">
        <v>131</v>
      </c>
    </row>
    <row r="4" spans="1:2" ht="18.75" x14ac:dyDescent="0.2">
      <c r="A4" s="282">
        <v>206</v>
      </c>
      <c r="B4" s="283" t="s">
        <v>200</v>
      </c>
    </row>
    <row r="5" spans="1:2" ht="19.149999999999999" customHeight="1" x14ac:dyDescent="0.2">
      <c r="A5" s="282">
        <v>302.40899999999999</v>
      </c>
      <c r="B5" s="283" t="s">
        <v>132</v>
      </c>
    </row>
    <row r="6" spans="1:2" ht="18.75" x14ac:dyDescent="0.2">
      <c r="A6" s="282">
        <v>304</v>
      </c>
      <c r="B6" s="283" t="s">
        <v>201</v>
      </c>
    </row>
    <row r="7" spans="1:2" ht="18.75" x14ac:dyDescent="0.2">
      <c r="A7" s="282">
        <v>312</v>
      </c>
      <c r="B7" s="283" t="s">
        <v>146</v>
      </c>
    </row>
    <row r="8" spans="1:2" ht="18.75" x14ac:dyDescent="0.2">
      <c r="A8" s="282">
        <v>303</v>
      </c>
      <c r="B8" s="283" t="s">
        <v>147</v>
      </c>
    </row>
    <row r="9" spans="1:2" ht="18.75" x14ac:dyDescent="0.2">
      <c r="A9" s="282">
        <v>313</v>
      </c>
      <c r="B9" s="283" t="s">
        <v>202</v>
      </c>
    </row>
    <row r="10" spans="1:2" ht="18.75" x14ac:dyDescent="0.2">
      <c r="A10" s="282">
        <v>101</v>
      </c>
      <c r="B10" s="283" t="s">
        <v>203</v>
      </c>
    </row>
    <row r="11" spans="1:2" ht="18.75" x14ac:dyDescent="0.2">
      <c r="A11" s="275"/>
      <c r="B11" s="284" t="s">
        <v>133</v>
      </c>
    </row>
    <row r="12" spans="1:2" ht="18.75" x14ac:dyDescent="0.2">
      <c r="A12" s="282">
        <v>401</v>
      </c>
      <c r="B12" s="283" t="s">
        <v>148</v>
      </c>
    </row>
    <row r="13" spans="1:2" ht="18.75" x14ac:dyDescent="0.2">
      <c r="A13" s="282"/>
      <c r="B13" s="281" t="s">
        <v>204</v>
      </c>
    </row>
    <row r="14" spans="1:2" ht="18.75" x14ac:dyDescent="0.2">
      <c r="A14" s="282">
        <v>307</v>
      </c>
      <c r="B14" s="285" t="s">
        <v>205</v>
      </c>
    </row>
    <row r="15" spans="1:2" ht="18.75" x14ac:dyDescent="0.2">
      <c r="A15" s="282">
        <v>309</v>
      </c>
      <c r="B15" s="285" t="s">
        <v>206</v>
      </c>
    </row>
    <row r="16" spans="1:2" ht="18.75" x14ac:dyDescent="0.2">
      <c r="A16" s="282"/>
      <c r="B16" s="281" t="s">
        <v>207</v>
      </c>
    </row>
    <row r="17" spans="1:2" ht="18.75" x14ac:dyDescent="0.2">
      <c r="A17" s="282">
        <v>309</v>
      </c>
      <c r="B17" s="285" t="s">
        <v>208</v>
      </c>
    </row>
    <row r="18" spans="1:2" ht="18.75" x14ac:dyDescent="0.2">
      <c r="A18" s="275"/>
      <c r="B18" s="284" t="s">
        <v>134</v>
      </c>
    </row>
    <row r="19" spans="1:2" ht="18.75" x14ac:dyDescent="0.2">
      <c r="A19" s="275">
        <v>201</v>
      </c>
      <c r="B19" s="286" t="s">
        <v>209</v>
      </c>
    </row>
    <row r="20" spans="1:2" ht="18.75" x14ac:dyDescent="0.2">
      <c r="A20" s="275"/>
      <c r="B20" s="286" t="s">
        <v>135</v>
      </c>
    </row>
    <row r="21" spans="1:2" ht="37.5" x14ac:dyDescent="0.2">
      <c r="A21" s="275"/>
      <c r="B21" s="287" t="s">
        <v>136</v>
      </c>
    </row>
    <row r="22" spans="1:2" ht="18.75" x14ac:dyDescent="0.2">
      <c r="A22" s="275"/>
      <c r="B22" s="284" t="s">
        <v>137</v>
      </c>
    </row>
    <row r="23" spans="1:2" ht="18.75" x14ac:dyDescent="0.2">
      <c r="A23" s="275">
        <v>202</v>
      </c>
      <c r="B23" s="286" t="s">
        <v>211</v>
      </c>
    </row>
    <row r="24" spans="1:2" ht="18.75" x14ac:dyDescent="0.2">
      <c r="A24" s="275"/>
      <c r="B24" s="286" t="s">
        <v>210</v>
      </c>
    </row>
    <row r="25" spans="1:2" ht="18.75" x14ac:dyDescent="0.2">
      <c r="A25" s="275"/>
      <c r="B25" s="286" t="s">
        <v>138</v>
      </c>
    </row>
    <row r="26" spans="1:2" ht="15" x14ac:dyDescent="0.2">
      <c r="A26" s="41"/>
    </row>
    <row r="29" spans="1:2" ht="16.149999999999999" customHeight="1" x14ac:dyDescent="0.2"/>
  </sheetData>
  <mergeCells count="1">
    <mergeCell ref="A1:B1"/>
  </mergeCells>
  <pageMargins left="0.70866141732283472" right="0.70866141732283472" top="0.74803149606299213" bottom="0.74803149606299213" header="0.31496062992125984" footer="0.31496062992125984"/>
  <pageSetup paperSize="9" scale="68" orientation="portrait" verticalDpi="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81"/>
  <sheetViews>
    <sheetView topLeftCell="A79" zoomScaleNormal="100" zoomScaleSheetLayoutView="100" workbookViewId="0">
      <selection activeCell="F184" sqref="F184"/>
    </sheetView>
  </sheetViews>
  <sheetFormatPr defaultRowHeight="12.75" x14ac:dyDescent="0.2"/>
  <cols>
    <col min="1" max="1" width="3" customWidth="1"/>
  </cols>
  <sheetData>
    <row r="1" spans="2:15" ht="18" x14ac:dyDescent="0.25">
      <c r="B1" s="431"/>
      <c r="C1" s="432"/>
      <c r="D1" s="432"/>
      <c r="E1" s="432"/>
      <c r="F1" s="432"/>
      <c r="G1" s="432"/>
      <c r="H1" s="432"/>
      <c r="I1" s="432"/>
      <c r="J1" s="432"/>
      <c r="K1" s="432"/>
      <c r="L1" s="432"/>
      <c r="M1" s="432"/>
      <c r="N1" s="432"/>
      <c r="O1" s="432"/>
    </row>
    <row r="45" ht="21" customHeight="1" x14ac:dyDescent="0.2"/>
    <row r="91" ht="10.5" customHeight="1" x14ac:dyDescent="0.2"/>
    <row r="122" spans="2:2" ht="18.75" x14ac:dyDescent="0.3">
      <c r="B122" s="152"/>
    </row>
    <row r="123" spans="2:2" ht="18.75" x14ac:dyDescent="0.3">
      <c r="B123" s="152"/>
    </row>
    <row r="124" spans="2:2" ht="18.75" x14ac:dyDescent="0.3">
      <c r="B124" s="152"/>
    </row>
    <row r="125" spans="2:2" ht="18.75" x14ac:dyDescent="0.3">
      <c r="B125" s="152"/>
    </row>
    <row r="181" ht="34.5" customHeight="1" x14ac:dyDescent="0.2"/>
  </sheetData>
  <mergeCells count="1">
    <mergeCell ref="B1:O1"/>
  </mergeCells>
  <pageMargins left="0.70866141732283472" right="0.70866141732283472" top="0.74803149606299213" bottom="0.74803149606299213" header="0.31496062992125984" footer="0.31496062992125984"/>
  <pageSetup paperSize="9" scale="85" orientation="landscape" verticalDpi="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68"/>
  <sheetViews>
    <sheetView tabSelected="1" view="pageBreakPreview" zoomScaleNormal="120" zoomScaleSheetLayoutView="100" workbookViewId="0">
      <pane ySplit="5" topLeftCell="A6" activePane="bottomLeft" state="frozen"/>
      <selection pane="bottomLeft" activeCell="D10" sqref="D10"/>
    </sheetView>
  </sheetViews>
  <sheetFormatPr defaultRowHeight="12.75" x14ac:dyDescent="0.2"/>
  <cols>
    <col min="2" max="2" width="62.5703125" customWidth="1"/>
    <col min="3" max="3" width="7.28515625" customWidth="1"/>
    <col min="4" max="4" width="7.140625" customWidth="1"/>
    <col min="5" max="5" width="7.42578125" customWidth="1"/>
    <col min="6" max="6" width="6.7109375" customWidth="1"/>
    <col min="7" max="7" width="6.28515625" customWidth="1"/>
    <col min="8" max="8" width="6.140625" customWidth="1"/>
    <col min="9" max="9" width="4.85546875" customWidth="1"/>
    <col min="10" max="10" width="6" customWidth="1"/>
  </cols>
  <sheetData>
    <row r="1" spans="1:8" ht="16.5" customHeight="1" x14ac:dyDescent="0.25">
      <c r="A1" s="437" t="s">
        <v>161</v>
      </c>
      <c r="B1" s="438"/>
      <c r="C1" s="438"/>
      <c r="D1" s="438"/>
      <c r="E1" s="438"/>
      <c r="F1" s="61"/>
    </row>
    <row r="2" spans="1:8" s="5" customFormat="1" ht="10.9" customHeight="1" x14ac:dyDescent="0.2">
      <c r="A2" s="439" t="s">
        <v>33</v>
      </c>
      <c r="B2" s="441" t="s">
        <v>95</v>
      </c>
      <c r="C2" s="401" t="s">
        <v>160</v>
      </c>
      <c r="D2" s="402"/>
      <c r="E2" s="402"/>
      <c r="F2" s="402"/>
      <c r="G2" s="402"/>
      <c r="H2" s="426"/>
    </row>
    <row r="3" spans="1:8" s="5" customFormat="1" ht="10.15" customHeight="1" x14ac:dyDescent="0.2">
      <c r="A3" s="440"/>
      <c r="B3" s="442"/>
      <c r="C3" s="427"/>
      <c r="D3" s="428"/>
      <c r="E3" s="428"/>
      <c r="F3" s="428"/>
      <c r="G3" s="428"/>
      <c r="H3" s="429"/>
    </row>
    <row r="4" spans="1:8" s="5" customFormat="1" ht="9" customHeight="1" x14ac:dyDescent="0.2">
      <c r="A4" s="440"/>
      <c r="B4" s="442"/>
      <c r="C4" s="435" t="s">
        <v>100</v>
      </c>
      <c r="D4" s="436"/>
      <c r="E4" s="435" t="s">
        <v>101</v>
      </c>
      <c r="F4" s="436"/>
      <c r="G4" s="445" t="s">
        <v>167</v>
      </c>
      <c r="H4" s="446"/>
    </row>
    <row r="5" spans="1:8" s="5" customFormat="1" ht="12" customHeight="1" x14ac:dyDescent="0.2">
      <c r="A5" s="440"/>
      <c r="B5" s="442"/>
      <c r="C5" s="36" t="s">
        <v>104</v>
      </c>
      <c r="D5" s="37" t="s">
        <v>105</v>
      </c>
      <c r="E5" s="73" t="s">
        <v>106</v>
      </c>
      <c r="F5" s="31" t="s">
        <v>107</v>
      </c>
      <c r="G5" s="132" t="s">
        <v>178</v>
      </c>
      <c r="H5" s="132" t="s">
        <v>179</v>
      </c>
    </row>
    <row r="6" spans="1:8" s="5" customFormat="1" ht="12" customHeight="1" x14ac:dyDescent="0.2">
      <c r="A6" s="135" t="s">
        <v>162</v>
      </c>
      <c r="B6" s="136" t="s">
        <v>180</v>
      </c>
      <c r="C6" s="137">
        <v>32</v>
      </c>
      <c r="D6" s="110">
        <v>28</v>
      </c>
      <c r="E6" s="110"/>
      <c r="F6" s="110"/>
      <c r="G6" s="138"/>
      <c r="H6" s="138"/>
    </row>
    <row r="7" spans="1:8" s="5" customFormat="1" ht="12" customHeight="1" x14ac:dyDescent="0.2">
      <c r="A7" s="153" t="s">
        <v>221</v>
      </c>
      <c r="B7" s="248" t="s">
        <v>222</v>
      </c>
      <c r="C7" s="67">
        <v>16</v>
      </c>
      <c r="D7" s="111">
        <v>20</v>
      </c>
      <c r="E7" s="111"/>
      <c r="F7" s="111"/>
      <c r="G7" s="139"/>
      <c r="H7" s="139"/>
    </row>
    <row r="8" spans="1:8" s="5" customFormat="1" ht="12" customHeight="1" x14ac:dyDescent="0.2">
      <c r="A8" s="100" t="s">
        <v>223</v>
      </c>
      <c r="B8" s="247" t="s">
        <v>339</v>
      </c>
      <c r="C8" s="129">
        <v>2</v>
      </c>
      <c r="D8" s="140">
        <v>2</v>
      </c>
      <c r="E8" s="109"/>
      <c r="F8" s="31"/>
      <c r="G8" s="141"/>
      <c r="H8" s="141"/>
    </row>
    <row r="9" spans="1:8" s="5" customFormat="1" ht="12" customHeight="1" x14ac:dyDescent="0.2">
      <c r="A9" s="100" t="s">
        <v>226</v>
      </c>
      <c r="B9" s="298" t="s">
        <v>334</v>
      </c>
      <c r="C9" s="129">
        <v>2</v>
      </c>
      <c r="D9" s="140">
        <v>2</v>
      </c>
      <c r="E9" s="109"/>
      <c r="F9" s="31"/>
      <c r="G9" s="141"/>
      <c r="H9" s="141"/>
    </row>
    <row r="10" spans="1:8" s="5" customFormat="1" ht="12" customHeight="1" x14ac:dyDescent="0.25">
      <c r="A10" s="100" t="s">
        <v>229</v>
      </c>
      <c r="B10" s="155" t="s">
        <v>37</v>
      </c>
      <c r="C10" s="129">
        <v>2</v>
      </c>
      <c r="D10" s="140">
        <v>2</v>
      </c>
      <c r="E10" s="109"/>
      <c r="F10" s="31"/>
      <c r="G10" s="141"/>
      <c r="H10" s="141"/>
    </row>
    <row r="11" spans="1:8" s="5" customFormat="1" ht="12" customHeight="1" x14ac:dyDescent="0.25">
      <c r="A11" s="100" t="s">
        <v>231</v>
      </c>
      <c r="B11" s="155" t="s">
        <v>64</v>
      </c>
      <c r="C11" s="129">
        <v>2</v>
      </c>
      <c r="D11" s="140">
        <v>2</v>
      </c>
      <c r="E11" s="109"/>
      <c r="F11" s="31"/>
      <c r="G11" s="141"/>
      <c r="H11" s="141"/>
    </row>
    <row r="12" spans="1:8" s="5" customFormat="1" ht="12" customHeight="1" x14ac:dyDescent="0.25">
      <c r="A12" s="100" t="s">
        <v>232</v>
      </c>
      <c r="B12" s="155" t="s">
        <v>169</v>
      </c>
      <c r="C12" s="129">
        <v>4</v>
      </c>
      <c r="D12" s="140"/>
      <c r="E12" s="109"/>
      <c r="F12" s="31"/>
      <c r="G12" s="141"/>
      <c r="H12" s="141"/>
    </row>
    <row r="13" spans="1:8" s="5" customFormat="1" ht="12" customHeight="1" x14ac:dyDescent="0.25">
      <c r="A13" s="100" t="s">
        <v>233</v>
      </c>
      <c r="B13" s="155" t="s">
        <v>168</v>
      </c>
      <c r="C13" s="129">
        <v>2</v>
      </c>
      <c r="D13" s="140">
        <v>2</v>
      </c>
      <c r="E13" s="109"/>
      <c r="F13" s="31"/>
      <c r="G13" s="141"/>
      <c r="H13" s="141"/>
    </row>
    <row r="14" spans="1:8" s="5" customFormat="1" ht="12" customHeight="1" x14ac:dyDescent="0.25">
      <c r="A14" s="100" t="s">
        <v>234</v>
      </c>
      <c r="B14" s="155" t="s">
        <v>237</v>
      </c>
      <c r="C14" s="129"/>
      <c r="D14" s="140">
        <v>4</v>
      </c>
      <c r="E14" s="109"/>
      <c r="F14" s="31"/>
      <c r="G14" s="141"/>
      <c r="H14" s="141"/>
    </row>
    <row r="15" spans="1:8" s="5" customFormat="1" ht="12" customHeight="1" x14ac:dyDescent="0.25">
      <c r="A15" s="100" t="s">
        <v>235</v>
      </c>
      <c r="B15" s="155" t="s">
        <v>316</v>
      </c>
      <c r="C15" s="129">
        <v>4</v>
      </c>
      <c r="D15" s="140"/>
      <c r="E15" s="109"/>
      <c r="F15" s="31"/>
      <c r="G15" s="141"/>
      <c r="H15" s="141"/>
    </row>
    <row r="16" spans="1:8" s="5" customFormat="1" ht="12" customHeight="1" x14ac:dyDescent="0.25">
      <c r="A16" s="100" t="s">
        <v>236</v>
      </c>
      <c r="B16" s="155" t="s">
        <v>170</v>
      </c>
      <c r="C16" s="129">
        <v>0</v>
      </c>
      <c r="D16" s="140">
        <v>4</v>
      </c>
      <c r="E16" s="109"/>
      <c r="F16" s="31"/>
      <c r="G16" s="141"/>
      <c r="H16" s="141"/>
    </row>
    <row r="17" spans="1:112" s="5" customFormat="1" ht="12" customHeight="1" x14ac:dyDescent="0.25">
      <c r="A17" s="100" t="s">
        <v>247</v>
      </c>
      <c r="B17" s="155" t="s">
        <v>38</v>
      </c>
      <c r="C17" s="129">
        <v>2</v>
      </c>
      <c r="D17" s="140">
        <v>2</v>
      </c>
      <c r="E17" s="109"/>
      <c r="F17" s="31"/>
      <c r="G17" s="141"/>
      <c r="H17" s="141"/>
    </row>
    <row r="18" spans="1:112" s="5" customFormat="1" ht="12" customHeight="1" x14ac:dyDescent="0.25">
      <c r="A18" s="100" t="s">
        <v>248</v>
      </c>
      <c r="B18" s="155" t="s">
        <v>164</v>
      </c>
      <c r="C18" s="129"/>
      <c r="D18" s="140">
        <v>4</v>
      </c>
      <c r="E18" s="109"/>
      <c r="F18" s="31"/>
      <c r="G18" s="141"/>
      <c r="H18" s="141"/>
    </row>
    <row r="19" spans="1:112" s="5" customFormat="1" ht="12" customHeight="1" x14ac:dyDescent="0.2">
      <c r="A19" s="159"/>
      <c r="B19" s="249" t="s">
        <v>181</v>
      </c>
      <c r="C19" s="115">
        <v>12</v>
      </c>
      <c r="D19" s="142">
        <f>D20+D21+D22+D23</f>
        <v>8</v>
      </c>
      <c r="E19" s="111"/>
      <c r="F19" s="111"/>
      <c r="G19" s="139"/>
      <c r="H19" s="139"/>
    </row>
    <row r="20" spans="1:112" s="5" customFormat="1" ht="12" customHeight="1" x14ac:dyDescent="0.25">
      <c r="A20" s="100" t="s">
        <v>252</v>
      </c>
      <c r="B20" s="155" t="s">
        <v>238</v>
      </c>
      <c r="C20" s="129">
        <v>2</v>
      </c>
      <c r="D20" s="140">
        <v>2</v>
      </c>
      <c r="E20" s="109"/>
      <c r="F20" s="31"/>
      <c r="G20" s="141"/>
      <c r="H20" s="141"/>
    </row>
    <row r="21" spans="1:112" s="5" customFormat="1" ht="12" customHeight="1" x14ac:dyDescent="0.25">
      <c r="A21" s="100" t="s">
        <v>253</v>
      </c>
      <c r="B21" s="250" t="s">
        <v>182</v>
      </c>
      <c r="C21" s="129">
        <v>2</v>
      </c>
      <c r="D21" s="140">
        <v>2</v>
      </c>
      <c r="E21" s="109"/>
      <c r="F21" s="31"/>
      <c r="G21" s="141"/>
      <c r="H21" s="141"/>
    </row>
    <row r="22" spans="1:112" s="5" customFormat="1" ht="12" customHeight="1" x14ac:dyDescent="0.25">
      <c r="A22" s="100" t="s">
        <v>320</v>
      </c>
      <c r="B22" s="250" t="s">
        <v>171</v>
      </c>
      <c r="C22" s="129"/>
      <c r="D22" s="140">
        <v>4</v>
      </c>
      <c r="E22" s="109"/>
      <c r="F22" s="31"/>
      <c r="G22" s="141"/>
      <c r="H22" s="141"/>
    </row>
    <row r="23" spans="1:112" s="5" customFormat="1" ht="12" customHeight="1" x14ac:dyDescent="0.25">
      <c r="A23" s="100" t="s">
        <v>337</v>
      </c>
      <c r="B23" s="250" t="s">
        <v>172</v>
      </c>
      <c r="C23" s="129">
        <v>4</v>
      </c>
      <c r="D23" s="140"/>
      <c r="E23" s="109"/>
      <c r="F23" s="31"/>
      <c r="G23" s="141"/>
      <c r="H23" s="141"/>
      <c r="I23" s="129"/>
      <c r="J23" s="140"/>
    </row>
    <row r="24" spans="1:112" s="5" customFormat="1" x14ac:dyDescent="0.2">
      <c r="A24" s="159"/>
      <c r="B24" s="248" t="s">
        <v>240</v>
      </c>
      <c r="C24" s="115">
        <v>4</v>
      </c>
      <c r="D24" s="142"/>
      <c r="E24" s="111"/>
      <c r="F24" s="111"/>
      <c r="G24" s="139"/>
      <c r="H24" s="139"/>
    </row>
    <row r="25" spans="1:112" s="5" customFormat="1" ht="15" x14ac:dyDescent="0.25">
      <c r="A25" s="100" t="s">
        <v>338</v>
      </c>
      <c r="B25" s="155" t="s">
        <v>241</v>
      </c>
      <c r="C25" s="129">
        <v>4</v>
      </c>
      <c r="D25" s="140"/>
      <c r="E25" s="109"/>
      <c r="F25" s="31"/>
      <c r="G25" s="141"/>
      <c r="H25" s="141"/>
      <c r="I25" s="58"/>
    </row>
    <row r="26" spans="1:112" s="5" customFormat="1" x14ac:dyDescent="0.2">
      <c r="A26" s="443" t="s">
        <v>156</v>
      </c>
      <c r="B26" s="444"/>
      <c r="C26" s="127"/>
      <c r="D26" s="127"/>
      <c r="E26" s="127">
        <f>E27+E33+E35</f>
        <v>34</v>
      </c>
      <c r="F26" s="127">
        <f>F27+F33+F35</f>
        <v>30</v>
      </c>
      <c r="G26" s="128">
        <f>G27+G33+G35</f>
        <v>40</v>
      </c>
      <c r="H26" s="128"/>
    </row>
    <row r="27" spans="1:112" s="5" customFormat="1" x14ac:dyDescent="0.2">
      <c r="A27" s="77" t="s">
        <v>43</v>
      </c>
      <c r="B27" s="143" t="s">
        <v>111</v>
      </c>
      <c r="C27" s="112"/>
      <c r="D27" s="112"/>
      <c r="E27" s="112">
        <f>E28+E29+E30+E31+E32</f>
        <v>12</v>
      </c>
      <c r="F27" s="112">
        <f>F28+F29+F30+F31+F32</f>
        <v>8</v>
      </c>
      <c r="G27" s="144">
        <f>G28+G29+G30+G31+G32</f>
        <v>8</v>
      </c>
      <c r="H27" s="144"/>
    </row>
    <row r="28" spans="1:112" s="6" customFormat="1" x14ac:dyDescent="0.2">
      <c r="A28" s="78" t="s">
        <v>35</v>
      </c>
      <c r="B28" s="79" t="s">
        <v>55</v>
      </c>
      <c r="C28" s="123"/>
      <c r="D28" s="74"/>
      <c r="E28" s="123"/>
      <c r="F28" s="74">
        <v>4</v>
      </c>
      <c r="G28" s="129"/>
      <c r="H28" s="129"/>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row>
    <row r="29" spans="1:112" s="5" customFormat="1" x14ac:dyDescent="0.2">
      <c r="A29" s="145" t="s">
        <v>46</v>
      </c>
      <c r="B29" s="80" t="s">
        <v>64</v>
      </c>
      <c r="C29" s="123"/>
      <c r="D29" s="76"/>
      <c r="E29" s="123">
        <v>4</v>
      </c>
      <c r="F29" s="76"/>
      <c r="G29" s="129"/>
      <c r="H29" s="129"/>
      <c r="I29" s="58"/>
    </row>
    <row r="30" spans="1:112" s="5" customFormat="1" x14ac:dyDescent="0.2">
      <c r="A30" s="78" t="s">
        <v>36</v>
      </c>
      <c r="B30" s="79" t="s">
        <v>37</v>
      </c>
      <c r="C30" s="123"/>
      <c r="D30" s="74"/>
      <c r="E30" s="123">
        <v>2</v>
      </c>
      <c r="F30" s="74">
        <v>2</v>
      </c>
      <c r="G30" s="123">
        <v>4</v>
      </c>
      <c r="H30" s="75"/>
    </row>
    <row r="31" spans="1:112" s="7" customFormat="1" x14ac:dyDescent="0.2">
      <c r="A31" s="81" t="s">
        <v>56</v>
      </c>
      <c r="B31" s="82" t="s">
        <v>38</v>
      </c>
      <c r="C31" s="123"/>
      <c r="D31" s="74"/>
      <c r="E31" s="123">
        <v>2</v>
      </c>
      <c r="F31" s="74">
        <v>2</v>
      </c>
      <c r="G31" s="123">
        <v>4</v>
      </c>
      <c r="H31" s="75"/>
      <c r="I31" s="58"/>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row>
    <row r="32" spans="1:112" s="6" customFormat="1" x14ac:dyDescent="0.2">
      <c r="A32" s="81" t="s">
        <v>57</v>
      </c>
      <c r="B32" s="146" t="s">
        <v>173</v>
      </c>
      <c r="C32" s="124"/>
      <c r="D32" s="76"/>
      <c r="E32" s="124">
        <v>4</v>
      </c>
      <c r="F32" s="76"/>
      <c r="G32" s="147"/>
      <c r="H32" s="129"/>
      <c r="I32" s="58"/>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row>
    <row r="33" spans="1:112" s="6" customFormat="1" x14ac:dyDescent="0.2">
      <c r="A33" s="148" t="s">
        <v>44</v>
      </c>
      <c r="B33" s="143" t="s">
        <v>112</v>
      </c>
      <c r="C33" s="112"/>
      <c r="D33" s="112"/>
      <c r="E33" s="112">
        <f>E34</f>
        <v>4</v>
      </c>
      <c r="F33" s="112">
        <f>F34</f>
        <v>0</v>
      </c>
      <c r="G33" s="115">
        <f>G34</f>
        <v>0</v>
      </c>
      <c r="H33" s="115"/>
      <c r="I33" s="58"/>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row>
    <row r="34" spans="1:112" s="6" customFormat="1" x14ac:dyDescent="0.2">
      <c r="A34" s="78" t="s">
        <v>39</v>
      </c>
      <c r="B34" s="79" t="s">
        <v>58</v>
      </c>
      <c r="C34" s="123"/>
      <c r="D34" s="74"/>
      <c r="E34" s="123">
        <v>4</v>
      </c>
      <c r="F34" s="74"/>
      <c r="G34" s="129"/>
      <c r="H34" s="129"/>
      <c r="I34" s="58"/>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row>
    <row r="35" spans="1:112" s="6" customFormat="1" x14ac:dyDescent="0.2">
      <c r="A35" s="83" t="s">
        <v>65</v>
      </c>
      <c r="B35" s="113" t="s">
        <v>66</v>
      </c>
      <c r="C35" s="114"/>
      <c r="D35" s="114"/>
      <c r="E35" s="114">
        <f>E36+E51</f>
        <v>18</v>
      </c>
      <c r="F35" s="114">
        <f>F36+F51</f>
        <v>22</v>
      </c>
      <c r="G35" s="130">
        <f>G36+G51</f>
        <v>32</v>
      </c>
      <c r="H35" s="130"/>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row>
    <row r="36" spans="1:112" s="8" customFormat="1" x14ac:dyDescent="0.2">
      <c r="A36" s="77" t="s">
        <v>67</v>
      </c>
      <c r="B36" s="84" t="s">
        <v>113</v>
      </c>
      <c r="C36" s="112"/>
      <c r="D36" s="112"/>
      <c r="E36" s="112">
        <f>SUM(E37:E50)</f>
        <v>6</v>
      </c>
      <c r="F36" s="112">
        <f>SUM(F37:F50)</f>
        <v>18</v>
      </c>
      <c r="G36" s="115">
        <f>G39+G40+G42+G46+G48</f>
        <v>20</v>
      </c>
      <c r="H36" s="11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row>
    <row r="37" spans="1:112" s="6" customFormat="1" x14ac:dyDescent="0.2">
      <c r="A37" s="78" t="s">
        <v>68</v>
      </c>
      <c r="B37" s="79" t="s">
        <v>183</v>
      </c>
      <c r="C37" s="123"/>
      <c r="D37" s="74"/>
      <c r="E37" s="129">
        <v>2</v>
      </c>
      <c r="F37" s="140">
        <v>2</v>
      </c>
      <c r="G37" s="147"/>
      <c r="H37" s="129"/>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row>
    <row r="38" spans="1:112" s="6" customFormat="1" x14ac:dyDescent="0.2">
      <c r="A38" s="85" t="s">
        <v>69</v>
      </c>
      <c r="B38" s="82" t="s">
        <v>45</v>
      </c>
      <c r="C38" s="125"/>
      <c r="D38" s="74"/>
      <c r="E38" s="125"/>
      <c r="F38" s="74">
        <v>4</v>
      </c>
      <c r="G38" s="147"/>
      <c r="H38" s="129"/>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row>
    <row r="39" spans="1:112" s="5" customFormat="1" x14ac:dyDescent="0.2">
      <c r="A39" s="78" t="s">
        <v>70</v>
      </c>
      <c r="B39" s="79" t="s">
        <v>82</v>
      </c>
      <c r="C39" s="123"/>
      <c r="D39" s="74"/>
      <c r="E39" s="123"/>
      <c r="F39" s="74"/>
      <c r="G39" s="147">
        <v>4</v>
      </c>
      <c r="H39" s="129"/>
    </row>
    <row r="40" spans="1:112" s="5" customFormat="1" x14ac:dyDescent="0.2">
      <c r="A40" s="78" t="s">
        <v>71</v>
      </c>
      <c r="B40" s="79" t="s">
        <v>184</v>
      </c>
      <c r="C40" s="123"/>
      <c r="D40" s="74"/>
      <c r="E40" s="123"/>
      <c r="F40" s="74"/>
      <c r="G40" s="147">
        <v>4</v>
      </c>
      <c r="H40" s="129"/>
    </row>
    <row r="41" spans="1:112" s="5" customFormat="1" x14ac:dyDescent="0.2">
      <c r="A41" s="78" t="s">
        <v>72</v>
      </c>
      <c r="B41" s="79" t="s">
        <v>212</v>
      </c>
      <c r="C41" s="123"/>
      <c r="D41" s="74"/>
      <c r="E41" s="123"/>
      <c r="F41" s="74">
        <v>4</v>
      </c>
      <c r="G41" s="123"/>
      <c r="H41" s="75"/>
    </row>
    <row r="42" spans="1:112" s="5" customFormat="1" x14ac:dyDescent="0.2">
      <c r="A42" s="81" t="s">
        <v>73</v>
      </c>
      <c r="B42" s="79" t="s">
        <v>185</v>
      </c>
      <c r="C42" s="123"/>
      <c r="D42" s="74"/>
      <c r="E42" s="123"/>
      <c r="F42" s="74"/>
      <c r="G42" s="123">
        <v>4</v>
      </c>
      <c r="H42" s="75"/>
    </row>
    <row r="43" spans="1:112" s="5" customFormat="1" x14ac:dyDescent="0.2">
      <c r="A43" s="81" t="s">
        <v>74</v>
      </c>
      <c r="B43" s="79" t="s">
        <v>213</v>
      </c>
      <c r="C43" s="123"/>
      <c r="D43" s="74"/>
      <c r="E43" s="123"/>
      <c r="F43" s="74">
        <v>4</v>
      </c>
      <c r="G43" s="123"/>
      <c r="H43" s="75"/>
    </row>
    <row r="44" spans="1:112" s="5" customFormat="1" x14ac:dyDescent="0.2">
      <c r="A44" s="81" t="s">
        <v>75</v>
      </c>
      <c r="B44" s="79" t="s">
        <v>175</v>
      </c>
      <c r="C44" s="123"/>
      <c r="D44" s="74"/>
      <c r="E44" s="123">
        <v>4</v>
      </c>
      <c r="F44" s="74"/>
      <c r="G44" s="123"/>
      <c r="H44" s="75"/>
    </row>
    <row r="45" spans="1:112" s="5" customFormat="1" x14ac:dyDescent="0.2">
      <c r="A45" s="81"/>
      <c r="B45" s="79"/>
      <c r="C45" s="123"/>
      <c r="D45" s="74"/>
      <c r="E45" s="123"/>
      <c r="F45" s="74"/>
      <c r="G45" s="123"/>
      <c r="H45" s="75"/>
      <c r="J45" s="39"/>
    </row>
    <row r="46" spans="1:112" s="5" customFormat="1" x14ac:dyDescent="0.2">
      <c r="A46" s="81" t="s">
        <v>76</v>
      </c>
      <c r="B46" s="79" t="s">
        <v>186</v>
      </c>
      <c r="C46" s="123"/>
      <c r="D46" s="74"/>
      <c r="E46" s="123"/>
      <c r="F46" s="74"/>
      <c r="G46" s="123">
        <v>4</v>
      </c>
      <c r="H46" s="75"/>
      <c r="J46" s="39"/>
    </row>
    <row r="47" spans="1:112" s="5" customFormat="1" x14ac:dyDescent="0.2">
      <c r="A47" s="81"/>
      <c r="B47" s="79"/>
      <c r="C47" s="123"/>
      <c r="D47" s="74"/>
      <c r="E47" s="123"/>
      <c r="F47" s="74"/>
      <c r="G47" s="123"/>
      <c r="H47" s="75"/>
    </row>
    <row r="48" spans="1:112" s="5" customFormat="1" x14ac:dyDescent="0.2">
      <c r="A48" s="81" t="s">
        <v>83</v>
      </c>
      <c r="B48" s="79" t="s">
        <v>187</v>
      </c>
      <c r="C48" s="123"/>
      <c r="D48" s="74"/>
      <c r="E48" s="123"/>
      <c r="F48" s="74"/>
      <c r="G48" s="123">
        <v>4</v>
      </c>
      <c r="H48" s="75"/>
    </row>
    <row r="49" spans="1:11" s="5" customFormat="1" x14ac:dyDescent="0.2">
      <c r="A49" s="81" t="s">
        <v>114</v>
      </c>
      <c r="B49" s="79" t="s">
        <v>216</v>
      </c>
      <c r="C49" s="123"/>
      <c r="D49" s="74"/>
      <c r="E49" s="123"/>
      <c r="F49" s="74">
        <v>4</v>
      </c>
      <c r="G49" s="123"/>
      <c r="H49" s="75"/>
      <c r="I49" s="58"/>
      <c r="J49" s="59"/>
      <c r="K49" s="59"/>
    </row>
    <row r="50" spans="1:11" s="5" customFormat="1" x14ac:dyDescent="0.2">
      <c r="A50" s="81"/>
      <c r="B50" s="79"/>
      <c r="C50" s="123"/>
      <c r="D50" s="74"/>
      <c r="E50" s="123"/>
      <c r="F50" s="74"/>
      <c r="G50" s="123"/>
      <c r="H50" s="75"/>
    </row>
    <row r="51" spans="1:11" s="5" customFormat="1" x14ac:dyDescent="0.2">
      <c r="A51" s="77" t="s">
        <v>77</v>
      </c>
      <c r="B51" s="84" t="s">
        <v>78</v>
      </c>
      <c r="C51" s="112"/>
      <c r="D51" s="112"/>
      <c r="E51" s="112">
        <f>E52+E56+E59+E61</f>
        <v>12</v>
      </c>
      <c r="F51" s="112">
        <f>F52+F56+F59+F61</f>
        <v>4</v>
      </c>
      <c r="G51" s="112">
        <f>G52+G56+G59+G61</f>
        <v>12</v>
      </c>
      <c r="H51" s="115"/>
    </row>
    <row r="52" spans="1:11" s="5" customFormat="1" x14ac:dyDescent="0.2">
      <c r="A52" s="116" t="s">
        <v>79</v>
      </c>
      <c r="B52" s="117" t="s">
        <v>188</v>
      </c>
      <c r="C52" s="118"/>
      <c r="D52" s="118"/>
      <c r="E52" s="118">
        <f>E53+E54+E55</f>
        <v>12</v>
      </c>
      <c r="F52" s="118">
        <f>F53+F54+F55</f>
        <v>0</v>
      </c>
      <c r="G52" s="118">
        <f>G53+G54+G55</f>
        <v>0</v>
      </c>
      <c r="H52" s="119"/>
    </row>
    <row r="53" spans="1:11" s="5" customFormat="1" x14ac:dyDescent="0.2">
      <c r="A53" s="134" t="s">
        <v>115</v>
      </c>
      <c r="B53" s="79" t="s">
        <v>189</v>
      </c>
      <c r="C53" s="123"/>
      <c r="D53" s="74"/>
      <c r="E53" s="123">
        <v>4</v>
      </c>
      <c r="F53" s="74"/>
      <c r="G53" s="123"/>
      <c r="H53" s="75"/>
    </row>
    <row r="54" spans="1:11" s="5" customFormat="1" x14ac:dyDescent="0.2">
      <c r="A54" s="134" t="s">
        <v>190</v>
      </c>
      <c r="B54" s="79" t="s">
        <v>191</v>
      </c>
      <c r="C54" s="123"/>
      <c r="D54" s="74"/>
      <c r="E54" s="123">
        <v>4</v>
      </c>
      <c r="F54" s="74"/>
      <c r="G54" s="123"/>
      <c r="H54" s="75"/>
    </row>
    <row r="55" spans="1:11" s="5" customFormat="1" x14ac:dyDescent="0.2">
      <c r="A55" s="134" t="s">
        <v>192</v>
      </c>
      <c r="B55" s="79" t="s">
        <v>193</v>
      </c>
      <c r="C55" s="123"/>
      <c r="D55" s="74"/>
      <c r="E55" s="123">
        <v>4</v>
      </c>
      <c r="F55" s="74"/>
      <c r="G55" s="123"/>
      <c r="H55" s="75"/>
    </row>
    <row r="56" spans="1:11" s="5" customFormat="1" ht="25.5" x14ac:dyDescent="0.2">
      <c r="A56" s="116" t="s">
        <v>80</v>
      </c>
      <c r="B56" s="117" t="s">
        <v>194</v>
      </c>
      <c r="C56" s="118"/>
      <c r="D56" s="118"/>
      <c r="E56" s="118"/>
      <c r="F56" s="118"/>
      <c r="G56" s="118">
        <f>G57+G58</f>
        <v>8</v>
      </c>
      <c r="H56" s="120"/>
    </row>
    <row r="57" spans="1:11" s="5" customFormat="1" x14ac:dyDescent="0.2">
      <c r="A57" s="134" t="s">
        <v>117</v>
      </c>
      <c r="B57" s="149" t="s">
        <v>194</v>
      </c>
      <c r="C57" s="123"/>
      <c r="D57" s="74"/>
      <c r="E57" s="123"/>
      <c r="F57" s="74"/>
      <c r="G57" s="123">
        <v>4</v>
      </c>
      <c r="H57" s="75"/>
    </row>
    <row r="58" spans="1:11" s="5" customFormat="1" ht="25.5" x14ac:dyDescent="0.2">
      <c r="A58" s="134" t="s">
        <v>217</v>
      </c>
      <c r="B58" s="149" t="s">
        <v>282</v>
      </c>
      <c r="C58" s="123"/>
      <c r="D58" s="74"/>
      <c r="E58" s="123"/>
      <c r="F58" s="74"/>
      <c r="G58" s="123">
        <v>4</v>
      </c>
      <c r="H58" s="75"/>
    </row>
    <row r="59" spans="1:11" s="5" customFormat="1" ht="25.5" x14ac:dyDescent="0.2">
      <c r="A59" s="150" t="s">
        <v>81</v>
      </c>
      <c r="B59" s="121" t="s">
        <v>214</v>
      </c>
      <c r="C59" s="122"/>
      <c r="D59" s="122"/>
      <c r="E59" s="122"/>
      <c r="F59" s="122"/>
      <c r="G59" s="118">
        <f>G60</f>
        <v>4</v>
      </c>
      <c r="H59" s="120"/>
    </row>
    <row r="60" spans="1:11" s="5" customFormat="1" x14ac:dyDescent="0.2">
      <c r="A60" s="134" t="s">
        <v>118</v>
      </c>
      <c r="B60" s="80" t="s">
        <v>196</v>
      </c>
      <c r="C60" s="124"/>
      <c r="D60" s="76"/>
      <c r="E60" s="124"/>
      <c r="F60" s="76"/>
      <c r="G60" s="123">
        <v>4</v>
      </c>
      <c r="H60" s="75"/>
    </row>
    <row r="61" spans="1:11" s="5" customFormat="1" ht="12.75" customHeight="1" x14ac:dyDescent="0.2">
      <c r="A61" s="150" t="s">
        <v>84</v>
      </c>
      <c r="B61" s="121" t="s">
        <v>215</v>
      </c>
      <c r="C61" s="118"/>
      <c r="D61" s="118"/>
      <c r="E61" s="118"/>
      <c r="F61" s="118">
        <f>F62</f>
        <v>4</v>
      </c>
      <c r="G61" s="118">
        <f>G62</f>
        <v>0</v>
      </c>
      <c r="H61" s="120"/>
      <c r="I61" s="72"/>
    </row>
    <row r="62" spans="1:11" x14ac:dyDescent="0.2">
      <c r="A62" s="134" t="s">
        <v>140</v>
      </c>
      <c r="B62" s="80" t="s">
        <v>199</v>
      </c>
      <c r="C62" s="123"/>
      <c r="D62" s="74"/>
      <c r="E62" s="123"/>
      <c r="F62" s="74">
        <v>4</v>
      </c>
      <c r="G62" s="123"/>
      <c r="H62" s="75"/>
    </row>
    <row r="63" spans="1:11" x14ac:dyDescent="0.2">
      <c r="A63" s="433" t="s">
        <v>315</v>
      </c>
      <c r="B63" s="434"/>
      <c r="C63" s="126">
        <f>C26+C6</f>
        <v>32</v>
      </c>
      <c r="D63" s="126">
        <f>D26+D6</f>
        <v>28</v>
      </c>
      <c r="E63" s="126">
        <f>E26</f>
        <v>34</v>
      </c>
      <c r="F63" s="126">
        <f>F26+F6</f>
        <v>30</v>
      </c>
      <c r="G63" s="131">
        <f>G26+G6</f>
        <v>40</v>
      </c>
      <c r="H63" s="131">
        <f>SUM(H35:H62)</f>
        <v>0</v>
      </c>
    </row>
    <row r="64" spans="1:11" x14ac:dyDescent="0.2">
      <c r="D64" s="48"/>
    </row>
    <row r="66" spans="2:2" x14ac:dyDescent="0.2">
      <c r="B66" s="40"/>
    </row>
    <row r="67" spans="2:2" x14ac:dyDescent="0.2">
      <c r="B67" s="40"/>
    </row>
    <row r="68" spans="2:2" x14ac:dyDescent="0.2">
      <c r="B68" s="40"/>
    </row>
  </sheetData>
  <mergeCells count="9">
    <mergeCell ref="A63:B63"/>
    <mergeCell ref="C4:D4"/>
    <mergeCell ref="E4:F4"/>
    <mergeCell ref="A1:E1"/>
    <mergeCell ref="A2:A5"/>
    <mergeCell ref="B2:B5"/>
    <mergeCell ref="A26:B26"/>
    <mergeCell ref="C2:H3"/>
    <mergeCell ref="G4:H4"/>
  </mergeCells>
  <pageMargins left="0.59055118110236227" right="0.31496062992125984" top="0.74803149606299213" bottom="0.74803149606299213" header="0.31496062992125984" footer="0.31496062992125984"/>
  <pageSetup paperSize="9" scale="84" orientation="portrait" r:id="rId1"/>
  <rowBreaks count="1" manualBreakCount="1">
    <brk id="63"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7</vt:i4>
      </vt:variant>
    </vt:vector>
  </HeadingPairs>
  <TitlesOfParts>
    <vt:vector size="14" baseType="lpstr">
      <vt:lpstr>Титульный лист</vt:lpstr>
      <vt:lpstr>1 Сводные данные</vt:lpstr>
      <vt:lpstr>График </vt:lpstr>
      <vt:lpstr>2 План УП </vt:lpstr>
      <vt:lpstr>3 Кабинеты</vt:lpstr>
      <vt:lpstr>4 ПЗ</vt:lpstr>
      <vt:lpstr>Консультации</vt:lpstr>
      <vt:lpstr>'1 Сводные данные'!Область_печати</vt:lpstr>
      <vt:lpstr>'2 План УП '!Область_печати</vt:lpstr>
      <vt:lpstr>'3 Кабинеты'!Область_печати</vt:lpstr>
      <vt:lpstr>'4 ПЗ'!Область_печати</vt:lpstr>
      <vt:lpstr>'График '!Область_печати</vt:lpstr>
      <vt:lpstr>Консультации!Область_печати</vt:lpstr>
      <vt:lpstr>'Титульный лист'!Область_печати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Ольга</cp:lastModifiedBy>
  <cp:lastPrinted>2019-07-22T07:42:52Z</cp:lastPrinted>
  <dcterms:created xsi:type="dcterms:W3CDTF">2000-06-29T10:31:41Z</dcterms:created>
  <dcterms:modified xsi:type="dcterms:W3CDTF">2019-07-22T07:42:57Z</dcterms:modified>
</cp:coreProperties>
</file>